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ine\Documents\New Hartford Town\"/>
    </mc:Choice>
  </mc:AlternateContent>
  <xr:revisionPtr revIDLastSave="0" documentId="13_ncr:1_{3BBBE40C-CA49-4868-A46D-F981FE317976}" xr6:coauthVersionLast="40" xr6:coauthVersionMax="40" xr10:uidLastSave="{00000000-0000-0000-0000-000000000000}"/>
  <bookViews>
    <workbookView xWindow="0" yWindow="0" windowWidth="14390" windowHeight="5090" xr2:uid="{570B9A12-A5E8-4FFE-8593-8529A6E275BA}"/>
  </bookViews>
  <sheets>
    <sheet name="Sheet1" sheetId="1" r:id="rId1"/>
  </sheets>
  <definedNames>
    <definedName name="_xlnm.Print_Area" localSheetId="0">Sheet1!$A$1:$H$37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H30" i="1"/>
  <c r="H32" i="1" s="1"/>
  <c r="G32" i="1"/>
  <c r="F32" i="1"/>
  <c r="E32" i="1"/>
  <c r="D32" i="1"/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B3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<sst xmlns="http://schemas.openxmlformats.org/spreadsheetml/2006/main" count="16" uniqueCount="14">
  <si>
    <t>TOWN OF NEW HARTFORD</t>
  </si>
  <si>
    <t>Fiscal Year</t>
  </si>
  <si>
    <t>TOTAL</t>
  </si>
  <si>
    <t>PREPARED BY: FISCAL ADVISORS &amp; MARKETING, INC.</t>
  </si>
  <si>
    <t>PRINCIPAL</t>
  </si>
  <si>
    <t>INTEREST</t>
  </si>
  <si>
    <t>GRAND</t>
  </si>
  <si>
    <t>(1)</t>
  </si>
  <si>
    <t>EXISTING DEBT</t>
  </si>
  <si>
    <t>SERVICE</t>
  </si>
  <si>
    <t>PROPOSED 2019 BONDS (2)</t>
  </si>
  <si>
    <t>(1) Includes BAN interest payments and required principal reductions.</t>
  </si>
  <si>
    <t>PROJECTED TOTAL AGGREGATE DEBT SERVICE</t>
  </si>
  <si>
    <t>(2) ASSUMES 3.50% FOR 23 YEAR BONDS.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</si>
</sst>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0" fontId="0" fillId="0" borderId="0" xfId="0" applyFill="1"/>
    <xf numFmtId="164" fontId="0" fillId="0" borderId="0" xfId="1" applyNumberFormat="1" applyFont="1"/>
    <xf numFmtId="4" fontId="0" fillId="0" borderId="0" xfId="0" applyNumberFormat="1"/>
    <xf numFmtId="164" fontId="4" fillId="0" borderId="0" xfId="1" applyNumberFormat="1" applyFont="1" applyFill="1"/>
    <xf numFmtId="0" fontId="9" fillId="0" borderId="0" xfId="0" applyFont="1" applyFill="1" applyAlignment="1"/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0" xfId="0" applyNumberFormat="1" applyFill="1"/>
    <xf numFmtId="3" fontId="0" fillId="0" borderId="0" xfId="0" applyNumberFormat="1"/>
    <xf numFmtId="43" fontId="0" fillId="0" borderId="0" xfId="1" applyFont="1"/>
    <xf numFmtId="4" fontId="4" fillId="0" borderId="0" xfId="0" applyNumberFormat="1" applyFont="1"/>
    <xf numFmtId="4" fontId="12" fillId="0" borderId="0" xfId="0" applyNumberFormat="1" applyFont="1"/>
    <xf numFmtId="0" fontId="2" fillId="0" borderId="0" xfId="0" applyFont="1" applyAlignment="1">
      <alignment horizontal="center"/>
    </xf>
    <xf numFmtId="43" fontId="4" fillId="0" borderId="0" xfId="0" applyNumberFormat="1" applyFont="1" applyFill="1"/>
    <xf numFmtId="164" fontId="5" fillId="0" borderId="0" xfId="1" applyNumberFormat="1" applyFont="1" applyFill="1" applyAlignment="1">
      <alignment horizontal="center"/>
    </xf>
    <xf numFmtId="43" fontId="5" fillId="0" borderId="0" xfId="0" applyNumberFormat="1" applyFont="1" applyFill="1"/>
    <xf numFmtId="0" fontId="0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164" fontId="7" fillId="0" borderId="0" xfId="1" quotePrefix="1" applyNumberFormat="1" applyFont="1" applyAlignment="1"/>
    <xf numFmtId="0" fontId="10" fillId="0" borderId="0" xfId="0" applyFont="1" applyFill="1" applyAlignment="1"/>
    <xf numFmtId="164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15" fillId="0" borderId="0" xfId="0" applyFont="1"/>
    <xf numFmtId="0" fontId="7" fillId="0" borderId="0" xfId="0" applyFont="1"/>
    <xf numFmtId="164" fontId="7" fillId="0" borderId="0" xfId="1" applyNumberFormat="1" applyFont="1"/>
    <xf numFmtId="0" fontId="7" fillId="0" borderId="0" xfId="0" applyFont="1" applyFill="1"/>
    <xf numFmtId="3" fontId="7" fillId="0" borderId="0" xfId="0" applyNumberFormat="1" applyFont="1"/>
    <xf numFmtId="43" fontId="7" fillId="0" borderId="0" xfId="1" applyFont="1"/>
    <xf numFmtId="0" fontId="15" fillId="0" borderId="0" xfId="0" applyFont="1" applyAlignment="1"/>
    <xf numFmtId="3" fontId="4" fillId="0" borderId="0" xfId="0" applyNumberFormat="1" applyFont="1"/>
    <xf numFmtId="3" fontId="12" fillId="0" borderId="0" xfId="0" applyNumberFormat="1" applyFont="1"/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201A-16D8-4A2B-B88F-924956D5DE6B}">
  <dimension ref="A1:O37"/>
  <sheetViews>
    <sheetView tabSelected="1" workbookViewId="0">
      <selection activeCell="A35" sqref="A35"/>
    </sheetView>
  </sheetViews>
  <sheetFormatPr defaultRowHeight="14.5" x14ac:dyDescent="0.35"/>
  <cols>
    <col min="1" max="1" width="12.7265625" customWidth="1"/>
    <col min="2" max="2" width="14.7265625" customWidth="1"/>
    <col min="3" max="3" width="3.54296875" customWidth="1"/>
    <col min="4" max="4" width="11" customWidth="1"/>
    <col min="5" max="5" width="10.81640625" customWidth="1"/>
    <col min="6" max="6" width="12.26953125" customWidth="1"/>
    <col min="7" max="7" width="1.453125" customWidth="1"/>
    <col min="8" max="8" width="12.26953125" customWidth="1"/>
    <col min="9" max="9" width="1.453125" customWidth="1"/>
    <col min="10" max="10" width="13" customWidth="1"/>
    <col min="11" max="11" width="17.54296875" customWidth="1"/>
    <col min="12" max="12" width="15" customWidth="1"/>
    <col min="13" max="13" width="13.26953125" customWidth="1"/>
  </cols>
  <sheetData>
    <row r="1" spans="1:14" ht="17.5" x14ac:dyDescent="0.35">
      <c r="A1" s="39" t="s">
        <v>0</v>
      </c>
      <c r="B1" s="39"/>
      <c r="C1" s="39"/>
      <c r="D1" s="39"/>
      <c r="E1" s="39"/>
      <c r="F1" s="39"/>
      <c r="G1" s="39"/>
      <c r="H1" s="39"/>
    </row>
    <row r="2" spans="1:14" ht="17.5" x14ac:dyDescent="0.35">
      <c r="A2" s="40" t="s">
        <v>12</v>
      </c>
      <c r="B2" s="40"/>
      <c r="C2" s="40"/>
      <c r="D2" s="40"/>
      <c r="E2" s="40"/>
      <c r="F2" s="40"/>
      <c r="G2" s="40"/>
      <c r="H2" s="40"/>
      <c r="I2" s="19"/>
    </row>
    <row r="3" spans="1:14" ht="13.5" customHeigh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14" ht="18.5" x14ac:dyDescent="0.45">
      <c r="A4" s="26"/>
      <c r="B4" s="12" t="s">
        <v>8</v>
      </c>
      <c r="D4" s="38" t="s">
        <v>10</v>
      </c>
      <c r="E4" s="38"/>
      <c r="F4" s="38"/>
      <c r="G4" s="11"/>
      <c r="H4" s="12" t="s">
        <v>6</v>
      </c>
    </row>
    <row r="5" spans="1:14" x14ac:dyDescent="0.35">
      <c r="A5" s="3" t="s">
        <v>1</v>
      </c>
      <c r="B5" s="13" t="s">
        <v>9</v>
      </c>
      <c r="D5" s="3" t="s">
        <v>4</v>
      </c>
      <c r="E5" s="3" t="s">
        <v>5</v>
      </c>
      <c r="F5" s="3" t="s">
        <v>2</v>
      </c>
      <c r="G5" s="3"/>
      <c r="H5" s="3" t="s">
        <v>2</v>
      </c>
    </row>
    <row r="6" spans="1:14" x14ac:dyDescent="0.35">
      <c r="A6" s="23">
        <v>2019</v>
      </c>
      <c r="B6" s="5">
        <v>1246998</v>
      </c>
      <c r="C6" s="25" t="s">
        <v>7</v>
      </c>
      <c r="D6" s="24">
        <v>0</v>
      </c>
      <c r="E6" s="24">
        <v>0</v>
      </c>
      <c r="F6" s="24">
        <v>0</v>
      </c>
      <c r="G6" s="3"/>
      <c r="H6" s="20">
        <f>+B6+F6</f>
        <v>1246998</v>
      </c>
      <c r="I6" s="25"/>
    </row>
    <row r="7" spans="1:14" x14ac:dyDescent="0.35">
      <c r="A7" s="4">
        <v>2020</v>
      </c>
      <c r="B7" s="5">
        <v>1069075</v>
      </c>
      <c r="D7" s="5">
        <v>106929</v>
      </c>
      <c r="E7" s="41">
        <v>428123.87</v>
      </c>
      <c r="F7" s="2">
        <v>535052.87</v>
      </c>
      <c r="G7" s="6"/>
      <c r="H7" s="20">
        <f t="shared" ref="H7:H32" si="0">+B7+F7</f>
        <v>1604127.87</v>
      </c>
      <c r="K7" s="36"/>
      <c r="L7" s="17"/>
      <c r="M7" s="17"/>
      <c r="N7" s="9"/>
    </row>
    <row r="8" spans="1:14" x14ac:dyDescent="0.35">
      <c r="A8" s="4">
        <f>+A7+1</f>
        <v>2021</v>
      </c>
      <c r="B8" s="5">
        <v>975928</v>
      </c>
      <c r="D8" s="42">
        <v>255000</v>
      </c>
      <c r="E8" s="41">
        <v>281137.5</v>
      </c>
      <c r="F8" s="2">
        <v>536137.5</v>
      </c>
      <c r="G8" s="10"/>
      <c r="H8" s="20">
        <f t="shared" si="0"/>
        <v>1512065.5</v>
      </c>
      <c r="K8" s="36"/>
      <c r="L8" s="17"/>
      <c r="M8" s="17"/>
      <c r="N8" s="9"/>
    </row>
    <row r="9" spans="1:14" x14ac:dyDescent="0.35">
      <c r="A9" s="4">
        <f t="shared" ref="A9:A31" si="1">+A8+1</f>
        <v>2022</v>
      </c>
      <c r="B9" s="5">
        <v>873804</v>
      </c>
      <c r="D9" s="5">
        <v>260000</v>
      </c>
      <c r="E9" s="41">
        <v>272125</v>
      </c>
      <c r="F9" s="2">
        <v>532125</v>
      </c>
      <c r="G9" s="2"/>
      <c r="H9" s="20">
        <f t="shared" si="0"/>
        <v>1405929</v>
      </c>
      <c r="K9" s="36"/>
      <c r="L9" s="17"/>
      <c r="M9" s="17"/>
      <c r="N9" s="9"/>
    </row>
    <row r="10" spans="1:14" x14ac:dyDescent="0.35">
      <c r="A10" s="4">
        <f t="shared" si="1"/>
        <v>2023</v>
      </c>
      <c r="B10" s="5">
        <v>640144</v>
      </c>
      <c r="D10" s="5">
        <v>270000</v>
      </c>
      <c r="E10" s="41">
        <v>262850</v>
      </c>
      <c r="F10" s="2">
        <v>532850</v>
      </c>
      <c r="G10" s="2"/>
      <c r="H10" s="20">
        <f t="shared" si="0"/>
        <v>1172994</v>
      </c>
      <c r="K10" s="36"/>
      <c r="L10" s="17"/>
      <c r="M10" s="17"/>
      <c r="N10" s="9"/>
    </row>
    <row r="11" spans="1:14" x14ac:dyDescent="0.35">
      <c r="A11" s="4">
        <f t="shared" si="1"/>
        <v>2024</v>
      </c>
      <c r="B11" s="5">
        <v>521150</v>
      </c>
      <c r="D11" s="5">
        <v>280000</v>
      </c>
      <c r="E11" s="41">
        <v>253225</v>
      </c>
      <c r="F11" s="2">
        <v>533225</v>
      </c>
      <c r="G11" s="2"/>
      <c r="H11" s="20">
        <f t="shared" si="0"/>
        <v>1054375</v>
      </c>
      <c r="K11" s="36"/>
      <c r="L11" s="17"/>
      <c r="M11" s="17"/>
      <c r="N11" s="9"/>
    </row>
    <row r="12" spans="1:14" x14ac:dyDescent="0.35">
      <c r="A12" s="4">
        <f t="shared" si="1"/>
        <v>2025</v>
      </c>
      <c r="B12" s="5">
        <v>404673</v>
      </c>
      <c r="D12" s="5">
        <v>290000</v>
      </c>
      <c r="E12" s="41">
        <v>243250</v>
      </c>
      <c r="F12" s="2">
        <v>533250</v>
      </c>
      <c r="G12" s="2"/>
      <c r="H12" s="20">
        <f t="shared" si="0"/>
        <v>937923</v>
      </c>
      <c r="K12" s="36"/>
      <c r="L12" s="17"/>
      <c r="M12" s="17"/>
      <c r="N12" s="9"/>
    </row>
    <row r="13" spans="1:14" x14ac:dyDescent="0.35">
      <c r="A13" s="4">
        <f t="shared" si="1"/>
        <v>2026</v>
      </c>
      <c r="B13" s="5">
        <v>403413</v>
      </c>
      <c r="D13" s="5">
        <v>300000</v>
      </c>
      <c r="E13" s="41">
        <v>232925</v>
      </c>
      <c r="F13" s="2">
        <v>532925</v>
      </c>
      <c r="G13" s="2"/>
      <c r="H13" s="20">
        <f t="shared" si="0"/>
        <v>936338</v>
      </c>
      <c r="K13" s="36"/>
      <c r="L13" s="17"/>
      <c r="M13" s="17"/>
      <c r="N13" s="9"/>
    </row>
    <row r="14" spans="1:14" x14ac:dyDescent="0.35">
      <c r="A14" s="4">
        <f t="shared" si="1"/>
        <v>2027</v>
      </c>
      <c r="B14" s="5">
        <v>401891</v>
      </c>
      <c r="D14" s="5">
        <v>310000</v>
      </c>
      <c r="E14" s="41">
        <v>222250</v>
      </c>
      <c r="F14" s="2">
        <v>532250</v>
      </c>
      <c r="G14" s="2"/>
      <c r="H14" s="20">
        <f t="shared" si="0"/>
        <v>934141</v>
      </c>
      <c r="K14" s="36"/>
      <c r="L14" s="17"/>
      <c r="M14" s="17"/>
      <c r="N14" s="9"/>
    </row>
    <row r="15" spans="1:14" x14ac:dyDescent="0.35">
      <c r="A15" s="4">
        <f t="shared" si="1"/>
        <v>2028</v>
      </c>
      <c r="B15" s="5">
        <v>228800</v>
      </c>
      <c r="D15" s="5">
        <v>325000</v>
      </c>
      <c r="E15" s="41">
        <v>211137.5</v>
      </c>
      <c r="F15" s="2">
        <v>536137.5</v>
      </c>
      <c r="G15" s="2"/>
      <c r="H15" s="20">
        <f t="shared" si="0"/>
        <v>764937.5</v>
      </c>
      <c r="K15" s="36"/>
      <c r="L15" s="17"/>
      <c r="M15" s="17"/>
      <c r="N15" s="9"/>
    </row>
    <row r="16" spans="1:14" x14ac:dyDescent="0.35">
      <c r="A16" s="4">
        <f t="shared" si="1"/>
        <v>2029</v>
      </c>
      <c r="B16" s="5">
        <v>228472</v>
      </c>
      <c r="D16" s="5">
        <v>330000</v>
      </c>
      <c r="E16" s="41">
        <v>199675</v>
      </c>
      <c r="F16" s="2">
        <v>529675</v>
      </c>
      <c r="G16" s="2"/>
      <c r="H16" s="20">
        <f t="shared" si="0"/>
        <v>758147</v>
      </c>
      <c r="K16" s="36"/>
      <c r="L16" s="17"/>
      <c r="M16" s="17"/>
      <c r="N16" s="9"/>
    </row>
    <row r="17" spans="1:14" x14ac:dyDescent="0.35">
      <c r="A17" s="4">
        <f t="shared" si="1"/>
        <v>2030</v>
      </c>
      <c r="B17" s="5">
        <v>223218</v>
      </c>
      <c r="D17" s="5">
        <v>345000</v>
      </c>
      <c r="E17" s="41">
        <v>187862.5</v>
      </c>
      <c r="F17" s="2">
        <v>532862.5</v>
      </c>
      <c r="G17" s="2"/>
      <c r="H17" s="20">
        <f t="shared" si="0"/>
        <v>756080.5</v>
      </c>
      <c r="K17" s="36"/>
      <c r="L17" s="17"/>
      <c r="M17" s="17"/>
      <c r="N17" s="9"/>
    </row>
    <row r="18" spans="1:14" x14ac:dyDescent="0.35">
      <c r="A18" s="4">
        <f t="shared" si="1"/>
        <v>2031</v>
      </c>
      <c r="B18" s="5">
        <v>223040</v>
      </c>
      <c r="D18" s="5">
        <v>355000</v>
      </c>
      <c r="E18" s="41">
        <v>175612.5</v>
      </c>
      <c r="F18" s="2">
        <v>530612.5</v>
      </c>
      <c r="G18" s="2"/>
      <c r="H18" s="20">
        <f t="shared" si="0"/>
        <v>753652.5</v>
      </c>
      <c r="K18" s="36"/>
      <c r="L18" s="17"/>
      <c r="M18" s="17"/>
      <c r="N18" s="9"/>
    </row>
    <row r="19" spans="1:14" x14ac:dyDescent="0.35">
      <c r="A19" s="4">
        <f t="shared" si="1"/>
        <v>2032</v>
      </c>
      <c r="B19" s="5">
        <v>222862</v>
      </c>
      <c r="D19" s="5">
        <v>370000</v>
      </c>
      <c r="E19" s="41">
        <v>162925</v>
      </c>
      <c r="F19" s="2">
        <v>532925</v>
      </c>
      <c r="G19" s="2"/>
      <c r="H19" s="20">
        <f t="shared" si="0"/>
        <v>755787</v>
      </c>
      <c r="K19" s="36"/>
      <c r="L19" s="17"/>
      <c r="M19" s="17"/>
      <c r="N19" s="9"/>
    </row>
    <row r="20" spans="1:14" x14ac:dyDescent="0.35">
      <c r="A20" s="4">
        <f t="shared" si="1"/>
        <v>2033</v>
      </c>
      <c r="B20" s="5">
        <v>153733</v>
      </c>
      <c r="D20" s="5">
        <v>380000</v>
      </c>
      <c r="E20" s="41">
        <v>149800</v>
      </c>
      <c r="F20" s="2">
        <v>529800</v>
      </c>
      <c r="G20" s="2"/>
      <c r="H20" s="20">
        <f t="shared" si="0"/>
        <v>683533</v>
      </c>
      <c r="K20" s="36"/>
      <c r="L20" s="17"/>
      <c r="M20" s="17"/>
      <c r="N20" s="9"/>
    </row>
    <row r="21" spans="1:14" x14ac:dyDescent="0.35">
      <c r="A21" s="4">
        <f t="shared" si="1"/>
        <v>2034</v>
      </c>
      <c r="B21" s="5">
        <v>0</v>
      </c>
      <c r="D21" s="5">
        <v>395000</v>
      </c>
      <c r="E21" s="41">
        <v>136237.5</v>
      </c>
      <c r="F21" s="2">
        <v>531237.5</v>
      </c>
      <c r="G21" s="2"/>
      <c r="H21" s="20">
        <f t="shared" si="0"/>
        <v>531237.5</v>
      </c>
      <c r="K21" s="36"/>
      <c r="L21" s="17"/>
      <c r="M21" s="17"/>
      <c r="N21" s="9"/>
    </row>
    <row r="22" spans="1:14" x14ac:dyDescent="0.35">
      <c r="A22" s="4">
        <f t="shared" si="1"/>
        <v>2035</v>
      </c>
      <c r="B22" s="5">
        <v>0</v>
      </c>
      <c r="D22" s="5">
        <v>405000</v>
      </c>
      <c r="E22" s="41">
        <v>122237.5</v>
      </c>
      <c r="F22" s="2">
        <v>527237.5</v>
      </c>
      <c r="G22" s="2"/>
      <c r="H22" s="20">
        <f t="shared" si="0"/>
        <v>527237.5</v>
      </c>
      <c r="K22" s="36"/>
      <c r="L22" s="17"/>
      <c r="M22" s="17"/>
      <c r="N22" s="9"/>
    </row>
    <row r="23" spans="1:14" x14ac:dyDescent="0.35">
      <c r="A23" s="4">
        <f t="shared" si="1"/>
        <v>2036</v>
      </c>
      <c r="B23" s="5">
        <v>0</v>
      </c>
      <c r="D23" s="5">
        <v>425000</v>
      </c>
      <c r="E23" s="41">
        <v>107712.5</v>
      </c>
      <c r="F23" s="2">
        <v>532712.5</v>
      </c>
      <c r="G23" s="2"/>
      <c r="H23" s="20">
        <f t="shared" si="0"/>
        <v>532712.5</v>
      </c>
      <c r="K23" s="36"/>
      <c r="L23" s="17"/>
      <c r="M23" s="17"/>
      <c r="N23" s="9"/>
    </row>
    <row r="24" spans="1:14" x14ac:dyDescent="0.35">
      <c r="A24" s="4">
        <f t="shared" si="1"/>
        <v>2037</v>
      </c>
      <c r="B24" s="5">
        <v>0</v>
      </c>
      <c r="D24" s="5">
        <v>435000</v>
      </c>
      <c r="E24" s="41">
        <v>92662.5</v>
      </c>
      <c r="F24" s="2">
        <v>527662.5</v>
      </c>
      <c r="G24" s="2"/>
      <c r="H24" s="20">
        <f t="shared" si="0"/>
        <v>527662.5</v>
      </c>
      <c r="K24" s="36"/>
      <c r="L24" s="17"/>
      <c r="M24" s="17"/>
      <c r="N24" s="9"/>
    </row>
    <row r="25" spans="1:14" x14ac:dyDescent="0.35">
      <c r="A25" s="4">
        <f t="shared" si="1"/>
        <v>2038</v>
      </c>
      <c r="B25" s="5">
        <v>0</v>
      </c>
      <c r="D25" s="5">
        <v>450000</v>
      </c>
      <c r="E25" s="41">
        <v>77175</v>
      </c>
      <c r="F25" s="2">
        <v>527175</v>
      </c>
      <c r="G25" s="2"/>
      <c r="H25" s="20">
        <f t="shared" si="0"/>
        <v>527175</v>
      </c>
      <c r="K25" s="36"/>
      <c r="L25" s="17"/>
      <c r="M25" s="17"/>
      <c r="N25" s="9"/>
    </row>
    <row r="26" spans="1:14" x14ac:dyDescent="0.35">
      <c r="A26" s="4">
        <f t="shared" si="1"/>
        <v>2039</v>
      </c>
      <c r="B26" s="5">
        <v>0</v>
      </c>
      <c r="D26" s="5">
        <v>470000</v>
      </c>
      <c r="E26" s="41">
        <v>61075</v>
      </c>
      <c r="F26" s="2">
        <v>531075</v>
      </c>
      <c r="G26" s="2"/>
      <c r="H26" s="20">
        <f t="shared" si="0"/>
        <v>531075</v>
      </c>
      <c r="K26" s="36"/>
      <c r="L26" s="17"/>
      <c r="M26" s="17"/>
      <c r="N26" s="9"/>
    </row>
    <row r="27" spans="1:14" x14ac:dyDescent="0.35">
      <c r="A27" s="4">
        <f t="shared" si="1"/>
        <v>2040</v>
      </c>
      <c r="B27" s="5">
        <v>0</v>
      </c>
      <c r="D27" s="5">
        <v>485000</v>
      </c>
      <c r="E27" s="41">
        <v>44362.5</v>
      </c>
      <c r="F27" s="2">
        <v>529362.5</v>
      </c>
      <c r="G27" s="2"/>
      <c r="H27" s="20">
        <f t="shared" si="0"/>
        <v>529362.5</v>
      </c>
      <c r="K27" s="36"/>
      <c r="L27" s="17"/>
      <c r="M27" s="17"/>
      <c r="N27" s="9"/>
    </row>
    <row r="28" spans="1:14" x14ac:dyDescent="0.35">
      <c r="A28" s="4">
        <f t="shared" si="1"/>
        <v>2041</v>
      </c>
      <c r="B28" s="5">
        <v>0</v>
      </c>
      <c r="D28" s="5">
        <v>505000</v>
      </c>
      <c r="E28" s="41">
        <v>27037.5</v>
      </c>
      <c r="F28" s="2">
        <v>532037.5</v>
      </c>
      <c r="G28" s="2"/>
      <c r="H28" s="20">
        <f t="shared" si="0"/>
        <v>532037.5</v>
      </c>
      <c r="K28" s="36"/>
      <c r="L28" s="17"/>
      <c r="M28" s="17"/>
      <c r="N28" s="9"/>
    </row>
    <row r="29" spans="1:14" x14ac:dyDescent="0.35">
      <c r="A29" s="4">
        <f t="shared" si="1"/>
        <v>2042</v>
      </c>
      <c r="B29" s="5">
        <v>0</v>
      </c>
      <c r="D29" s="5">
        <v>520000</v>
      </c>
      <c r="E29" s="41">
        <v>9100</v>
      </c>
      <c r="F29" s="2">
        <v>529100</v>
      </c>
      <c r="G29" s="2"/>
      <c r="H29" s="20">
        <f t="shared" si="0"/>
        <v>529100</v>
      </c>
      <c r="K29" s="36"/>
      <c r="L29" s="17"/>
      <c r="M29" s="17"/>
      <c r="N29" s="9"/>
    </row>
    <row r="30" spans="1:14" x14ac:dyDescent="0.35">
      <c r="A30" s="4">
        <f t="shared" si="1"/>
        <v>2043</v>
      </c>
      <c r="B30" s="5">
        <v>0</v>
      </c>
      <c r="D30" s="5">
        <v>0</v>
      </c>
      <c r="E30" s="41">
        <v>0</v>
      </c>
      <c r="F30" s="2">
        <v>0</v>
      </c>
      <c r="G30" s="2">
        <v>0</v>
      </c>
      <c r="H30" s="20">
        <f t="shared" si="0"/>
        <v>0</v>
      </c>
      <c r="K30" s="36"/>
      <c r="L30" s="17"/>
      <c r="M30" s="17"/>
      <c r="N30" s="9"/>
    </row>
    <row r="31" spans="1:14" ht="15.5" x14ac:dyDescent="0.45">
      <c r="A31" s="4">
        <f t="shared" si="1"/>
        <v>2044</v>
      </c>
      <c r="B31" s="21">
        <v>0</v>
      </c>
      <c r="D31" s="21">
        <v>0</v>
      </c>
      <c r="E31" s="21">
        <v>0</v>
      </c>
      <c r="F31" s="21">
        <v>0</v>
      </c>
      <c r="G31" s="2">
        <v>0</v>
      </c>
      <c r="H31" s="22">
        <f t="shared" si="0"/>
        <v>0</v>
      </c>
      <c r="K31" s="37"/>
      <c r="L31" s="18"/>
      <c r="M31" s="18"/>
      <c r="N31" s="9"/>
    </row>
    <row r="32" spans="1:14" x14ac:dyDescent="0.35">
      <c r="A32" s="1" t="s">
        <v>2</v>
      </c>
      <c r="B32" s="27">
        <f>SUM(B6:B31)</f>
        <v>7817201</v>
      </c>
      <c r="C32" s="1"/>
      <c r="D32" s="27">
        <f t="shared" ref="D32:H32" si="2">SUM(D6:D31)</f>
        <v>8266929</v>
      </c>
      <c r="E32" s="27">
        <f t="shared" si="2"/>
        <v>3960498.87</v>
      </c>
      <c r="F32" s="27">
        <f t="shared" si="2"/>
        <v>12227427.870000001</v>
      </c>
      <c r="G32" s="27">
        <f t="shared" si="2"/>
        <v>0</v>
      </c>
      <c r="H32" s="27">
        <f t="shared" si="2"/>
        <v>20044628.870000001</v>
      </c>
      <c r="I32" s="27"/>
      <c r="K32" s="36"/>
      <c r="L32" s="17"/>
      <c r="M32" s="17"/>
      <c r="N32" s="9"/>
    </row>
    <row r="33" spans="1:15" x14ac:dyDescent="0.35">
      <c r="A33" s="1"/>
      <c r="B33" s="27"/>
      <c r="C33" s="1"/>
      <c r="D33" s="27"/>
      <c r="E33" s="27"/>
      <c r="F33" s="27"/>
      <c r="G33" s="27"/>
      <c r="H33" s="20"/>
      <c r="I33" s="27"/>
      <c r="K33" s="8"/>
      <c r="L33" s="16"/>
      <c r="M33" s="17"/>
      <c r="N33" s="9"/>
    </row>
    <row r="34" spans="1:15" x14ac:dyDescent="0.35">
      <c r="A34" s="35" t="s">
        <v>11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x14ac:dyDescent="0.35">
      <c r="A35" s="29" t="s">
        <v>13</v>
      </c>
      <c r="B35" s="29"/>
      <c r="C35" s="29"/>
      <c r="D35" s="30"/>
      <c r="E35" s="31"/>
      <c r="F35" s="6"/>
      <c r="G35" s="32"/>
      <c r="H35" s="33"/>
      <c r="I35" s="31"/>
      <c r="J35" s="34"/>
      <c r="K35" s="30"/>
      <c r="L35" s="30"/>
      <c r="M35" s="30"/>
      <c r="N35" s="30"/>
      <c r="O35" s="30"/>
    </row>
    <row r="36" spans="1:15" x14ac:dyDescent="0.35">
      <c r="A36" s="29"/>
      <c r="B36" s="29"/>
      <c r="C36" s="29"/>
      <c r="D36" s="30"/>
      <c r="E36" s="31"/>
      <c r="F36" s="6"/>
      <c r="G36" s="32"/>
      <c r="H36" s="33"/>
      <c r="I36" s="31"/>
      <c r="J36" s="34"/>
      <c r="K36" s="30"/>
      <c r="L36" s="30"/>
      <c r="M36" s="30"/>
      <c r="N36" s="30"/>
      <c r="O36" s="30"/>
    </row>
    <row r="37" spans="1:15" ht="15.5" x14ac:dyDescent="0.35">
      <c r="A37" s="28" t="s">
        <v>3</v>
      </c>
      <c r="B37" s="28"/>
      <c r="C37" s="28"/>
      <c r="D37" s="28"/>
      <c r="F37" s="7"/>
      <c r="G37" s="14"/>
      <c r="H37" s="15"/>
      <c r="I37" s="8"/>
    </row>
  </sheetData>
  <mergeCells count="3">
    <mergeCell ref="D4:F4"/>
    <mergeCell ref="A1:H1"/>
    <mergeCell ref="A2:H2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</dc:creator>
  <cp:lastModifiedBy>Jeanine</cp:lastModifiedBy>
  <cp:lastPrinted>2018-10-09T17:55:09Z</cp:lastPrinted>
  <dcterms:created xsi:type="dcterms:W3CDTF">2018-08-13T19:26:22Z</dcterms:created>
  <dcterms:modified xsi:type="dcterms:W3CDTF">2019-01-29T14:28:52Z</dcterms:modified>
</cp:coreProperties>
</file>