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newhartfordny.sharepoint.com/sites/tonhfiles/Clerk/2026 Town Board/Minutes &amp; Supporting docs 2026/August 5/"/>
    </mc:Choice>
  </mc:AlternateContent>
  <xr:revisionPtr revIDLastSave="2" documentId="8_{67FDB3D7-DDAF-4970-92D2-C332C7D92B86}" xr6:coauthVersionLast="47" xr6:coauthVersionMax="47" xr10:uidLastSave="{EE216C2B-2A42-4FE4-8774-2D3397772CAF}"/>
  <bookViews>
    <workbookView xWindow="2730" yWindow="960" windowWidth="24870" windowHeight="15240" activeTab="1" xr2:uid="{E0B5585A-867D-4072-B3D1-34AFE048B788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Sheet1!$A:$D,Sheet1!$1:$1</definedName>
    <definedName name="QB_COLUMN_1" localSheetId="1" hidden="1">Sheet1!$E$1</definedName>
    <definedName name="QB_COLUMN_17" localSheetId="1" hidden="1">Sheet1!$Q$1</definedName>
    <definedName name="QB_COLUMN_19" localSheetId="1" hidden="1">Sheet1!$S$1</definedName>
    <definedName name="QB_COLUMN_20" localSheetId="1" hidden="1">Sheet1!$U$1</definedName>
    <definedName name="QB_COLUMN_3" localSheetId="1" hidden="1">Sheet1!$G$1</definedName>
    <definedName name="QB_COLUMN_30" localSheetId="1" hidden="1">Sheet1!$W$1</definedName>
    <definedName name="QB_COLUMN_31" localSheetId="1" hidden="1">Sheet1!$Y$1</definedName>
    <definedName name="QB_COLUMN_4" localSheetId="1" hidden="1">Sheet1!$I$1</definedName>
    <definedName name="QB_COLUMN_5" localSheetId="1" hidden="1">Sheet1!$K$1</definedName>
    <definedName name="QB_COLUMN_7" localSheetId="1" hidden="1">Sheet1!$M$1</definedName>
    <definedName name="QB_COLUMN_8" localSheetId="1" hidden="1">Sheet1!$O$1</definedName>
    <definedName name="QB_DATA_0" localSheetId="1" hidden="1">Sheet1!$3:$3,Sheet1!$4:$4,Sheet1!$7:$7,Sheet1!$8:$8,Sheet1!$9:$9,Sheet1!$10:$10,Sheet1!$11:$11,Sheet1!$12:$12,Sheet1!$13:$13,Sheet1!$14:$14,Sheet1!$15:$15,Sheet1!$16:$16,Sheet1!$17:$17,Sheet1!$18:$18,Sheet1!$19:$19,Sheet1!$20:$20</definedName>
    <definedName name="QB_DATA_1" localSheetId="1" hidden="1">Sheet1!$21:$21,Sheet1!$22:$22,Sheet1!$23:$23,Sheet1!$24:$24,Sheet1!$25:$25,Sheet1!$26:$26,Sheet1!$27:$27,Sheet1!$28:$28,Sheet1!$29:$29,Sheet1!$30:$30,Sheet1!$31:$31,Sheet1!$32:$32,Sheet1!$33:$33,Sheet1!$34:$34,Sheet1!$35:$35,Sheet1!$36:$36</definedName>
    <definedName name="QB_DATA_10" localSheetId="1" hidden="1">Sheet1!$193:$193,Sheet1!$196:$196,Sheet1!$197:$197,Sheet1!$198:$198,Sheet1!$202:$202,Sheet1!$203:$203,Sheet1!$204:$204,Sheet1!$205:$205,Sheet1!$206:$206,Sheet1!$209:$209,Sheet1!$210:$210,Sheet1!$211:$211,Sheet1!$212:$212,Sheet1!$213:$213,Sheet1!$214:$214,Sheet1!$215:$215</definedName>
    <definedName name="QB_DATA_11" localSheetId="1" hidden="1">Sheet1!$216:$216,Sheet1!$219:$219,Sheet1!$220:$220,Sheet1!$221:$221,Sheet1!$222:$222,Sheet1!$223:$223,Sheet1!$224:$224,Sheet1!$225:$225,Sheet1!$229:$229,Sheet1!$230:$230,Sheet1!$234:$234,Sheet1!$235:$235,Sheet1!$238:$238,Sheet1!$239:$239,Sheet1!$244:$244,Sheet1!$245:$245</definedName>
    <definedName name="QB_DATA_12" localSheetId="1" hidden="1">Sheet1!$248:$248,Sheet1!$249:$249,Sheet1!$250:$250,Sheet1!$251:$251,Sheet1!$254:$254,Sheet1!$255:$255,Sheet1!$259:$259,Sheet1!$260:$260,Sheet1!$261:$261,Sheet1!$262:$262,Sheet1!$266:$266,Sheet1!$267:$267,Sheet1!$268:$268,Sheet1!$269:$269,Sheet1!$270:$270,Sheet1!$275:$275</definedName>
    <definedName name="QB_DATA_13" localSheetId="1" hidden="1">Sheet1!$278:$278,Sheet1!$279:$279,Sheet1!$284:$284,Sheet1!$285:$285,Sheet1!$286:$286,Sheet1!$287:$287,Sheet1!$292:$292,Sheet1!$293:$293,Sheet1!$294:$294,Sheet1!$295:$295,Sheet1!$296:$296,Sheet1!$297:$297,Sheet1!$298:$298,Sheet1!$299:$299,Sheet1!$305:$305,Sheet1!$309:$309</definedName>
    <definedName name="QB_DATA_14" localSheetId="1" hidden="1">Sheet1!$313:$313,Sheet1!$316:$316,Sheet1!$321:$321,Sheet1!$322:$322,Sheet1!$323:$323,Sheet1!$326:$326,Sheet1!$329:$329,Sheet1!$334:$334,Sheet1!$339:$339,Sheet1!$342:$342,Sheet1!$345:$345,Sheet1!$346:$346,Sheet1!$347:$347,Sheet1!$348:$348,Sheet1!$349:$349,Sheet1!$350:$350</definedName>
    <definedName name="QB_DATA_15" localSheetId="1" hidden="1">Sheet1!$351:$351,Sheet1!$354:$354,Sheet1!$357:$357</definedName>
    <definedName name="QB_DATA_2" localSheetId="1" hidden="1">Sheet1!$37:$37,Sheet1!$38:$38,Sheet1!$39:$39,Sheet1!$40:$40,Sheet1!$41:$41,Sheet1!$42:$42,Sheet1!$43:$43,Sheet1!$44:$44,Sheet1!$45:$45,Sheet1!$46:$46,Sheet1!$47:$47,Sheet1!$48:$48,Sheet1!$49:$49,Sheet1!$50:$50,Sheet1!$51:$51,Sheet1!$52:$52</definedName>
    <definedName name="QB_DATA_3" localSheetId="1" hidden="1">Sheet1!$53:$53,Sheet1!$54:$54,Sheet1!$55:$55,Sheet1!$56:$56,Sheet1!$57:$57,Sheet1!$58:$58,Sheet1!$59:$59,Sheet1!$60:$60,Sheet1!$61:$61,Sheet1!$62:$62,Sheet1!$63:$63,Sheet1!$66:$66,Sheet1!$70:$70,Sheet1!$71:$71,Sheet1!$74:$74,Sheet1!$77:$77</definedName>
    <definedName name="QB_DATA_4" localSheetId="1" hidden="1">Sheet1!$78:$78,Sheet1!$82:$82,Sheet1!$86:$86,Sheet1!$87:$87,Sheet1!$88:$88,Sheet1!$89:$89,Sheet1!$90:$90,Sheet1!$91:$91,Sheet1!$92:$92,Sheet1!$93:$93,Sheet1!$94:$94,Sheet1!$95:$95,Sheet1!$96:$96,Sheet1!$97:$97,Sheet1!$98:$98,Sheet1!$99:$99</definedName>
    <definedName name="QB_DATA_5" localSheetId="1" hidden="1">Sheet1!$100:$100,Sheet1!$101:$101,Sheet1!$104:$104,Sheet1!$105:$105,Sheet1!$106:$106,Sheet1!$107:$107,Sheet1!$108:$108,Sheet1!$109:$109,Sheet1!$110:$110,Sheet1!$111:$111,Sheet1!$114:$114,Sheet1!$117:$117,Sheet1!$118:$118,Sheet1!$119:$119,Sheet1!$120:$120,Sheet1!$121:$121</definedName>
    <definedName name="QB_DATA_6" localSheetId="1" hidden="1">Sheet1!$122:$122,Sheet1!$125:$125,Sheet1!$126:$126,Sheet1!$127:$127,Sheet1!$128:$128,Sheet1!$129:$129,Sheet1!$132:$132,Sheet1!$133:$133,Sheet1!$134:$134,Sheet1!$135:$135,Sheet1!$136:$136,Sheet1!$137:$137,Sheet1!$138:$138,Sheet1!$139:$139,Sheet1!$140:$140,Sheet1!$141:$141</definedName>
    <definedName name="QB_DATA_7" localSheetId="1" hidden="1">Sheet1!$142:$142,Sheet1!$143:$143,Sheet1!$144:$144,Sheet1!$145:$145,Sheet1!$146:$146,Sheet1!$147:$147,Sheet1!$148:$148,Sheet1!$149:$149,Sheet1!$150:$150,Sheet1!$151:$151,Sheet1!$152:$152,Sheet1!$153:$153,Sheet1!$154:$154,Sheet1!$155:$155,Sheet1!$156:$156,Sheet1!$157:$157</definedName>
    <definedName name="QB_DATA_8" localSheetId="1" hidden="1">Sheet1!$161:$161,Sheet1!$162:$162,Sheet1!$163:$163,Sheet1!$164:$164,Sheet1!$165:$165,Sheet1!$166:$166,Sheet1!$167:$167,Sheet1!$168:$168,Sheet1!$169:$169,Sheet1!$170:$170,Sheet1!$171:$171,Sheet1!$172:$172,Sheet1!$173:$173,Sheet1!$174:$174,Sheet1!$175:$175,Sheet1!$176:$176</definedName>
    <definedName name="QB_DATA_9" localSheetId="1" hidden="1">Sheet1!$177:$177,Sheet1!$178:$178,Sheet1!$179:$179,Sheet1!$180:$180,Sheet1!$181:$181,Sheet1!$182:$182,Sheet1!$183:$183,Sheet1!$184:$184,Sheet1!$185:$185,Sheet1!$186:$186,Sheet1!$187:$187,Sheet1!$188:$188,Sheet1!$189:$189,Sheet1!$190:$190,Sheet1!$191:$191,Sheet1!$192:$192</definedName>
    <definedName name="QB_FORMULA_0" localSheetId="1" hidden="1">Sheet1!$Y$3,Sheet1!$Y$4,Sheet1!$W$5,Sheet1!$Y$5,Sheet1!$Y$7,Sheet1!$Y$8,Sheet1!$Y$9,Sheet1!$Y$10,Sheet1!$Y$11,Sheet1!$Y$12,Sheet1!$Y$13,Sheet1!$Y$14,Sheet1!$Y$15,Sheet1!$Y$16,Sheet1!$Y$17,Sheet1!$Y$18</definedName>
    <definedName name="QB_FORMULA_1" localSheetId="1" hidden="1">Sheet1!$Y$19,Sheet1!$Y$20,Sheet1!$Y$21,Sheet1!$Y$22,Sheet1!$Y$23,Sheet1!$Y$24,Sheet1!$Y$25,Sheet1!$Y$26,Sheet1!$Y$27,Sheet1!$Y$28,Sheet1!$Y$29,Sheet1!$Y$30,Sheet1!$Y$31,Sheet1!$Y$32,Sheet1!$Y$33,Sheet1!$Y$34</definedName>
    <definedName name="QB_FORMULA_10" localSheetId="1" hidden="1">Sheet1!$Y$163,Sheet1!$Y$164,Sheet1!$Y$165,Sheet1!$Y$166,Sheet1!$Y$167,Sheet1!$Y$168,Sheet1!$Y$169,Sheet1!$Y$170,Sheet1!$Y$171,Sheet1!$Y$172,Sheet1!$Y$173,Sheet1!$Y$174,Sheet1!$Y$175,Sheet1!$Y$176,Sheet1!$Y$177,Sheet1!$Y$178</definedName>
    <definedName name="QB_FORMULA_11" localSheetId="1" hidden="1">Sheet1!$Y$179,Sheet1!$Y$180,Sheet1!$Y$181,Sheet1!$Y$182,Sheet1!$Y$183,Sheet1!$Y$184,Sheet1!$Y$185,Sheet1!$Y$186,Sheet1!$Y$187,Sheet1!$Y$188,Sheet1!$Y$189,Sheet1!$Y$190,Sheet1!$Y$191,Sheet1!$Y$192,Sheet1!$Y$193,Sheet1!$W$194</definedName>
    <definedName name="QB_FORMULA_12" localSheetId="1" hidden="1">Sheet1!$Y$194,Sheet1!$Y$196,Sheet1!$Y$197,Sheet1!$Y$198,Sheet1!$W$199,Sheet1!$Y$199,Sheet1!$Y$202,Sheet1!$Y$203,Sheet1!$Y$204,Sheet1!$Y$205,Sheet1!$Y$206,Sheet1!$W$207,Sheet1!$Y$207,Sheet1!$Y$209,Sheet1!$Y$210,Sheet1!$Y$211</definedName>
    <definedName name="QB_FORMULA_13" localSheetId="1" hidden="1">Sheet1!$Y$212,Sheet1!$Y$213,Sheet1!$Y$214,Sheet1!$Y$215,Sheet1!$Y$216,Sheet1!$W$217,Sheet1!$Y$217,Sheet1!$Y$219,Sheet1!$Y$220,Sheet1!$Y$221,Sheet1!$Y$222,Sheet1!$Y$223,Sheet1!$Y$224,Sheet1!$Y$225,Sheet1!$W$226,Sheet1!$Y$226</definedName>
    <definedName name="QB_FORMULA_14" localSheetId="1" hidden="1">Sheet1!$W$227,Sheet1!$Y$227,Sheet1!$Y$229,Sheet1!$Y$230,Sheet1!$W$231,Sheet1!$Y$231,Sheet1!$Y$234,Sheet1!$Y$235,Sheet1!$W$236,Sheet1!$Y$236,Sheet1!$Y$238,Sheet1!$Y$239,Sheet1!$W$240,Sheet1!$Y$240,Sheet1!$W$241,Sheet1!$Y$241</definedName>
    <definedName name="QB_FORMULA_15" localSheetId="1" hidden="1">Sheet1!$Y$244,Sheet1!$Y$245,Sheet1!$W$246,Sheet1!$Y$246,Sheet1!$Y$248,Sheet1!$Y$249,Sheet1!$Y$250,Sheet1!$Y$251,Sheet1!$W$252,Sheet1!$Y$252,Sheet1!$Y$254,Sheet1!$Y$255,Sheet1!$W$256,Sheet1!$Y$256,Sheet1!$Y$259,Sheet1!$Y$260</definedName>
    <definedName name="QB_FORMULA_16" localSheetId="1" hidden="1">Sheet1!$Y$261,Sheet1!$Y$262,Sheet1!$W$263,Sheet1!$Y$263,Sheet1!$W$264,Sheet1!$Y$264,Sheet1!$Y$266,Sheet1!$Y$267,Sheet1!$Y$268,Sheet1!$Y$269,Sheet1!$W$271,Sheet1!$Y$271,Sheet1!$Y$275,Sheet1!$W$276,Sheet1!$Y$276,Sheet1!$Y$278</definedName>
    <definedName name="QB_FORMULA_17" localSheetId="1" hidden="1">Sheet1!$Y$279,Sheet1!$W$280,Sheet1!$Y$280,Sheet1!$W$281,Sheet1!$Y$281,Sheet1!$Y$284,Sheet1!$Y$285,Sheet1!$Y$286,Sheet1!$Y$287,Sheet1!$W$288,Sheet1!$Y$288,Sheet1!$W$289,Sheet1!$Y$289,Sheet1!$Y$292,Sheet1!$Y$293,Sheet1!$Y$294</definedName>
    <definedName name="QB_FORMULA_18" localSheetId="1" hidden="1">Sheet1!$Y$295,Sheet1!$Y$296,Sheet1!$Y$297,Sheet1!$Y$298,Sheet1!$Y$299,Sheet1!$W$300,Sheet1!$Y$300,Sheet1!$W$301,Sheet1!$Y$301,Sheet1!$W$302,Sheet1!$Y$302,Sheet1!$Y$305,Sheet1!$W$306,Sheet1!$Y$306,Sheet1!$W$307,Sheet1!$Y$307</definedName>
    <definedName name="QB_FORMULA_19" localSheetId="1" hidden="1">Sheet1!$Y$309,Sheet1!$W$310,Sheet1!$Y$310,Sheet1!$Y$313,Sheet1!$W$314,Sheet1!$Y$314,Sheet1!$Y$316,Sheet1!$W$317,Sheet1!$Y$317,Sheet1!$W$318,Sheet1!$Y$318,Sheet1!$Y$321,Sheet1!$Y$322,Sheet1!$Y$323,Sheet1!$W$324,Sheet1!$Y$324</definedName>
    <definedName name="QB_FORMULA_2" localSheetId="1" hidden="1">Sheet1!$Y$35,Sheet1!$Y$36,Sheet1!$Y$37,Sheet1!$Y$38,Sheet1!$Y$39,Sheet1!$Y$40,Sheet1!$Y$41,Sheet1!$Y$42,Sheet1!$Y$43,Sheet1!$Y$44,Sheet1!$Y$45,Sheet1!$Y$46,Sheet1!$Y$47,Sheet1!$Y$48,Sheet1!$Y$49,Sheet1!$Y$50</definedName>
    <definedName name="QB_FORMULA_20" localSheetId="1" hidden="1">Sheet1!$Y$326,Sheet1!$W$327,Sheet1!$Y$327,Sheet1!$Y$329,Sheet1!$W$330,Sheet1!$Y$330,Sheet1!$W$331,Sheet1!$Y$331,Sheet1!$Y$334,Sheet1!$W$335,Sheet1!$Y$335,Sheet1!$W$336,Sheet1!$Y$336,Sheet1!$Y$339,Sheet1!$W$340,Sheet1!$Y$340</definedName>
    <definedName name="QB_FORMULA_21" localSheetId="1" hidden="1">Sheet1!$Y$342,Sheet1!$W$343,Sheet1!$Y$343,Sheet1!$Y$345,Sheet1!$Y$346,Sheet1!$Y$347,Sheet1!$Y$348,Sheet1!$Y$349,Sheet1!$Y$350,Sheet1!$Y$351,Sheet1!$W$352,Sheet1!$Y$352,Sheet1!$Y$354,Sheet1!$W$355,Sheet1!$Y$355,Sheet1!$Y$357</definedName>
    <definedName name="QB_FORMULA_22" localSheetId="1" hidden="1">Sheet1!$W$358,Sheet1!$Y$358,Sheet1!$W$359,Sheet1!$Y$359,Sheet1!$W$360,Sheet1!$Y$360</definedName>
    <definedName name="QB_FORMULA_3" localSheetId="1" hidden="1">Sheet1!$Y$51,Sheet1!$Y$52,Sheet1!$Y$53,Sheet1!$Y$54,Sheet1!$Y$55,Sheet1!$Y$56,Sheet1!$Y$57,Sheet1!$Y$58,Sheet1!$Y$59,Sheet1!$Y$60,Sheet1!$Y$61,Sheet1!$Y$62,Sheet1!$Y$63,Sheet1!$W$64,Sheet1!$Y$64,Sheet1!$Y$66</definedName>
    <definedName name="QB_FORMULA_4" localSheetId="1" hidden="1">Sheet1!$W$67,Sheet1!$Y$67,Sheet1!$Y$70,Sheet1!$Y$71,Sheet1!$W$72,Sheet1!$Y$72,Sheet1!$Y$74,Sheet1!$W$75,Sheet1!$Y$75,Sheet1!$Y$77,Sheet1!$Y$78,Sheet1!$W$79,Sheet1!$Y$79,Sheet1!$W$80,Sheet1!$Y$80,Sheet1!$Y$82</definedName>
    <definedName name="QB_FORMULA_5" localSheetId="1" hidden="1">Sheet1!$W$83,Sheet1!$Y$83,Sheet1!$Y$86,Sheet1!$Y$87,Sheet1!$Y$88,Sheet1!$Y$89,Sheet1!$Y$90,Sheet1!$Y$91,Sheet1!$Y$92,Sheet1!$Y$93,Sheet1!$Y$94,Sheet1!$Y$95,Sheet1!$Y$96,Sheet1!$Y$97,Sheet1!$Y$98,Sheet1!$Y$99</definedName>
    <definedName name="QB_FORMULA_6" localSheetId="1" hidden="1">Sheet1!$Y$100,Sheet1!$Y$101,Sheet1!$W$102,Sheet1!$Y$102,Sheet1!$Y$104,Sheet1!$Y$105,Sheet1!$Y$106,Sheet1!$Y$107,Sheet1!$Y$108,Sheet1!$Y$109,Sheet1!$Y$110,Sheet1!$Y$111,Sheet1!$W$112,Sheet1!$Y$112,Sheet1!$Y$114,Sheet1!$W$115</definedName>
    <definedName name="QB_FORMULA_7" localSheetId="1" hidden="1">Sheet1!$Y$115,Sheet1!$Y$117,Sheet1!$Y$118,Sheet1!$Y$119,Sheet1!$Y$120,Sheet1!$Y$121,Sheet1!$Y$122,Sheet1!$W$123,Sheet1!$Y$123,Sheet1!$Y$125,Sheet1!$Y$126,Sheet1!$Y$127,Sheet1!$Y$128,Sheet1!$Y$129,Sheet1!$W$130,Sheet1!$Y$130</definedName>
    <definedName name="QB_FORMULA_8" localSheetId="1" hidden="1">Sheet1!$Y$132,Sheet1!$Y$133,Sheet1!$Y$134,Sheet1!$Y$135,Sheet1!$Y$136,Sheet1!$Y$137,Sheet1!$Y$138,Sheet1!$Y$139,Sheet1!$Y$140,Sheet1!$Y$141,Sheet1!$Y$142,Sheet1!$Y$143,Sheet1!$Y$144,Sheet1!$Y$145,Sheet1!$Y$146,Sheet1!$Y$147</definedName>
    <definedName name="QB_FORMULA_9" localSheetId="1" hidden="1">Sheet1!$Y$148,Sheet1!$Y$149,Sheet1!$Y$150,Sheet1!$Y$151,Sheet1!$Y$152,Sheet1!$Y$153,Sheet1!$Y$154,Sheet1!$Y$155,Sheet1!$Y$156,Sheet1!$Y$157,Sheet1!$W$158,Sheet1!$Y$158,Sheet1!$W$159,Sheet1!$Y$159,Sheet1!$Y$161,Sheet1!$Y$162</definedName>
    <definedName name="QB_ROW_102010" localSheetId="1" hidden="1">Sheet1!$B$242</definedName>
    <definedName name="QB_ROW_102310" localSheetId="1" hidden="1">Sheet1!$B$271</definedName>
    <definedName name="QB_ROW_105020" localSheetId="1" hidden="1">Sheet1!$C$243</definedName>
    <definedName name="QB_ROW_105320" localSheetId="1" hidden="1">Sheet1!$C$246</definedName>
    <definedName name="QB_ROW_106020" localSheetId="1" hidden="1">Sheet1!$C$253</definedName>
    <definedName name="QB_ROW_106320" localSheetId="1" hidden="1">Sheet1!$C$256</definedName>
    <definedName name="QB_ROW_107020" localSheetId="1" hidden="1">Sheet1!$C$257</definedName>
    <definedName name="QB_ROW_107320" localSheetId="1" hidden="1">Sheet1!$C$264</definedName>
    <definedName name="QB_ROW_108020" localSheetId="1" hidden="1">Sheet1!$C$265</definedName>
    <definedName name="QB_ROW_108320" localSheetId="1" hidden="1">Sheet1!$C$270</definedName>
    <definedName name="QB_ROW_112020" localSheetId="1" hidden="1">Sheet1!$C$315</definedName>
    <definedName name="QB_ROW_112320" localSheetId="1" hidden="1">Sheet1!$C$317</definedName>
    <definedName name="QB_ROW_124010" localSheetId="1" hidden="1">Sheet1!$B$311</definedName>
    <definedName name="QB_ROW_124310" localSheetId="1" hidden="1">Sheet1!$B$318</definedName>
    <definedName name="QB_ROW_130020" localSheetId="1" hidden="1">Sheet1!$C$247</definedName>
    <definedName name="QB_ROW_130320" localSheetId="1" hidden="1">Sheet1!$C$252</definedName>
    <definedName name="QB_ROW_132010" localSheetId="1" hidden="1">Sheet1!$B$232</definedName>
    <definedName name="QB_ROW_132310" localSheetId="1" hidden="1">Sheet1!$B$241</definedName>
    <definedName name="QB_ROW_133020" localSheetId="1" hidden="1">Sheet1!$C$233</definedName>
    <definedName name="QB_ROW_133320" localSheetId="1" hidden="1">Sheet1!$C$236</definedName>
    <definedName name="QB_ROW_134020" localSheetId="1" hidden="1">Sheet1!$C$237</definedName>
    <definedName name="QB_ROW_134320" localSheetId="1" hidden="1">Sheet1!$C$240</definedName>
    <definedName name="QB_ROW_141020" localSheetId="1" hidden="1">Sheet1!$C$312</definedName>
    <definedName name="QB_ROW_141320" localSheetId="1" hidden="1">Sheet1!$C$314</definedName>
    <definedName name="QB_ROW_150020" localSheetId="1" hidden="1">Sheet1!$C$124</definedName>
    <definedName name="QB_ROW_150320" localSheetId="1" hidden="1">Sheet1!$C$130</definedName>
    <definedName name="QB_ROW_151020" localSheetId="1" hidden="1">Sheet1!$C$333</definedName>
    <definedName name="QB_ROW_151320" localSheetId="1" hidden="1">Sheet1!$C$335</definedName>
    <definedName name="QB_ROW_153030" localSheetId="1" hidden="1">Sheet1!$D$258</definedName>
    <definedName name="QB_ROW_153330" localSheetId="1" hidden="1">Sheet1!$D$263</definedName>
    <definedName name="QB_ROW_156010" localSheetId="1" hidden="1">Sheet1!$B$228</definedName>
    <definedName name="QB_ROW_156310" localSheetId="1" hidden="1">Sheet1!$B$231</definedName>
    <definedName name="QB_ROW_158010" localSheetId="1" hidden="1">Sheet1!$B$6</definedName>
    <definedName name="QB_ROW_158310" localSheetId="1" hidden="1">Sheet1!$B$64</definedName>
    <definedName name="QB_ROW_159010" localSheetId="1" hidden="1">Sheet1!$B$65</definedName>
    <definedName name="QB_ROW_159310" localSheetId="1" hidden="1">Sheet1!$B$67</definedName>
    <definedName name="QB_ROW_160010" localSheetId="1" hidden="1">Sheet1!$B$68</definedName>
    <definedName name="QB_ROW_160310" localSheetId="1" hidden="1">Sheet1!$B$80</definedName>
    <definedName name="QB_ROW_161020" localSheetId="1" hidden="1">Sheet1!$C$73</definedName>
    <definedName name="QB_ROW_161320" localSheetId="1" hidden="1">Sheet1!$C$75</definedName>
    <definedName name="QB_ROW_162020" localSheetId="1" hidden="1">Sheet1!$C$76</definedName>
    <definedName name="QB_ROW_162320" localSheetId="1" hidden="1">Sheet1!$C$79</definedName>
    <definedName name="QB_ROW_163020" localSheetId="1" hidden="1">Sheet1!$C$69</definedName>
    <definedName name="QB_ROW_163320" localSheetId="1" hidden="1">Sheet1!$C$72</definedName>
    <definedName name="QB_ROW_173020" localSheetId="1" hidden="1">Sheet1!$C$353</definedName>
    <definedName name="QB_ROW_173320" localSheetId="1" hidden="1">Sheet1!$C$355</definedName>
    <definedName name="QB_ROW_174020" localSheetId="1" hidden="1">Sheet1!$C$356</definedName>
    <definedName name="QB_ROW_174320" localSheetId="1" hidden="1">Sheet1!$C$358</definedName>
    <definedName name="QB_ROW_175010" localSheetId="1" hidden="1">Sheet1!$B$272</definedName>
    <definedName name="QB_ROW_175310" localSheetId="1" hidden="1">Sheet1!$B$302</definedName>
    <definedName name="QB_ROW_176020" localSheetId="1" hidden="1">Sheet1!$C$273</definedName>
    <definedName name="QB_ROW_176320" localSheetId="1" hidden="1">Sheet1!$C$281</definedName>
    <definedName name="QB_ROW_177030" localSheetId="1" hidden="1">Sheet1!$D$291</definedName>
    <definedName name="QB_ROW_177330" localSheetId="1" hidden="1">Sheet1!$D$300</definedName>
    <definedName name="QB_ROW_178020" localSheetId="1" hidden="1">Sheet1!$C$290</definedName>
    <definedName name="QB_ROW_178320" localSheetId="1" hidden="1">Sheet1!$C$301</definedName>
    <definedName name="QB_ROW_181020" localSheetId="1" hidden="1">Sheet1!$C$218</definedName>
    <definedName name="QB_ROW_181320" localSheetId="1" hidden="1">Sheet1!$C$226</definedName>
    <definedName name="QB_ROW_185020" localSheetId="1" hidden="1">Sheet1!$C$320</definedName>
    <definedName name="QB_ROW_185320" localSheetId="1" hidden="1">Sheet1!$C$324</definedName>
    <definedName name="QB_ROW_186020" localSheetId="1" hidden="1">Sheet1!$C$325</definedName>
    <definedName name="QB_ROW_186320" localSheetId="1" hidden="1">Sheet1!$C$327</definedName>
    <definedName name="QB_ROW_188020" localSheetId="1" hidden="1">Sheet1!$C$328</definedName>
    <definedName name="QB_ROW_188320" localSheetId="1" hidden="1">Sheet1!$C$330</definedName>
    <definedName name="QB_ROW_20010" localSheetId="1" hidden="1">Sheet1!$B$2</definedName>
    <definedName name="QB_ROW_20310" localSheetId="1" hidden="1">Sheet1!$B$5</definedName>
    <definedName name="QB_ROW_25301" localSheetId="1" hidden="1">Sheet1!$A$360</definedName>
    <definedName name="QB_ROW_28020" localSheetId="1" hidden="1">Sheet1!$C$208</definedName>
    <definedName name="QB_ROW_28320" localSheetId="1" hidden="1">Sheet1!$C$217</definedName>
    <definedName name="QB_ROW_31010" localSheetId="1" hidden="1">Sheet1!$B$160</definedName>
    <definedName name="QB_ROW_31310" localSheetId="1" hidden="1">Sheet1!$B$194</definedName>
    <definedName name="QB_ROW_32010" localSheetId="1" hidden="1">Sheet1!$B$84</definedName>
    <definedName name="QB_ROW_32310" localSheetId="1" hidden="1">Sheet1!$B$159</definedName>
    <definedName name="QB_ROW_33020" localSheetId="1" hidden="1">Sheet1!$C$85</definedName>
    <definedName name="QB_ROW_33320" localSheetId="1" hidden="1">Sheet1!$C$102</definedName>
    <definedName name="QB_ROW_36020" localSheetId="1" hidden="1">Sheet1!$C$103</definedName>
    <definedName name="QB_ROW_36320" localSheetId="1" hidden="1">Sheet1!$C$112</definedName>
    <definedName name="QB_ROW_37020" localSheetId="1" hidden="1">Sheet1!$C$113</definedName>
    <definedName name="QB_ROW_37320" localSheetId="1" hidden="1">Sheet1!$C$115</definedName>
    <definedName name="QB_ROW_38020" localSheetId="1" hidden="1">Sheet1!$C$116</definedName>
    <definedName name="QB_ROW_38320" localSheetId="1" hidden="1">Sheet1!$C$123</definedName>
    <definedName name="QB_ROW_41020" localSheetId="1" hidden="1">Sheet1!$C$131</definedName>
    <definedName name="QB_ROW_41320" localSheetId="1" hidden="1">Sheet1!$C$158</definedName>
    <definedName name="QB_ROW_43010" localSheetId="1" hidden="1">Sheet1!$B$195</definedName>
    <definedName name="QB_ROW_43310" localSheetId="1" hidden="1">Sheet1!$B$199</definedName>
    <definedName name="QB_ROW_44010" localSheetId="1" hidden="1">Sheet1!$B$200</definedName>
    <definedName name="QB_ROW_44310" localSheetId="1" hidden="1">Sheet1!$B$227</definedName>
    <definedName name="QB_ROW_46020" localSheetId="1" hidden="1">Sheet1!$C$201</definedName>
    <definedName name="QB_ROW_46320" localSheetId="1" hidden="1">Sheet1!$C$207</definedName>
    <definedName name="QB_ROW_54010" localSheetId="1" hidden="1">Sheet1!$B$81</definedName>
    <definedName name="QB_ROW_54310" localSheetId="1" hidden="1">Sheet1!$B$83</definedName>
    <definedName name="QB_ROW_58030" localSheetId="1" hidden="1">Sheet1!$D$274</definedName>
    <definedName name="QB_ROW_58330" localSheetId="1" hidden="1">Sheet1!$D$276</definedName>
    <definedName name="QB_ROW_59030" localSheetId="1" hidden="1">Sheet1!$D$277</definedName>
    <definedName name="QB_ROW_59330" localSheetId="1" hidden="1">Sheet1!$D$280</definedName>
    <definedName name="QB_ROW_61020" localSheetId="1" hidden="1">Sheet1!$C$282</definedName>
    <definedName name="QB_ROW_61320" localSheetId="1" hidden="1">Sheet1!$C$289</definedName>
    <definedName name="QB_ROW_64030" localSheetId="1" hidden="1">Sheet1!$D$283</definedName>
    <definedName name="QB_ROW_64330" localSheetId="1" hidden="1">Sheet1!$D$288</definedName>
    <definedName name="QB_ROW_66010" localSheetId="1" hidden="1">Sheet1!$B$337</definedName>
    <definedName name="QB_ROW_66310" localSheetId="1" hidden="1">Sheet1!$B$359</definedName>
    <definedName name="QB_ROW_67020" localSheetId="1" hidden="1">Sheet1!$C$338</definedName>
    <definedName name="QB_ROW_67320" localSheetId="1" hidden="1">Sheet1!$C$340</definedName>
    <definedName name="QB_ROW_68020" localSheetId="1" hidden="1">Sheet1!$C$341</definedName>
    <definedName name="QB_ROW_68320" localSheetId="1" hidden="1">Sheet1!$C$343</definedName>
    <definedName name="QB_ROW_69020" localSheetId="1" hidden="1">Sheet1!$C$344</definedName>
    <definedName name="QB_ROW_69320" localSheetId="1" hidden="1">Sheet1!$C$352</definedName>
    <definedName name="QB_ROW_76010" localSheetId="1" hidden="1">Sheet1!$B$319</definedName>
    <definedName name="QB_ROW_76310" localSheetId="1" hidden="1">Sheet1!$B$331</definedName>
    <definedName name="QB_ROW_79010" localSheetId="1" hidden="1">Sheet1!$B$303</definedName>
    <definedName name="QB_ROW_79310" localSheetId="1" hidden="1">Sheet1!$B$307</definedName>
    <definedName name="QB_ROW_80020" localSheetId="1" hidden="1">Sheet1!$C$304</definedName>
    <definedName name="QB_ROW_80320" localSheetId="1" hidden="1">Sheet1!$C$306</definedName>
    <definedName name="QB_ROW_86010" localSheetId="1" hidden="1">Sheet1!$B$308</definedName>
    <definedName name="QB_ROW_86310" localSheetId="1" hidden="1">Sheet1!$B$310</definedName>
    <definedName name="QB_ROW_87010" localSheetId="1" hidden="1">Sheet1!$B$332</definedName>
    <definedName name="QB_ROW_87310" localSheetId="1" hidden="1">Sheet1!$B$336</definedName>
    <definedName name="QBCANSUPPORTUPDATE" localSheetId="1">TRUE</definedName>
    <definedName name="QBCOMPANYFILENAME" localSheetId="1">"C:\Documents and Settings\All Users\Documents\Intuit\QuickBooks\Company Files\New Hartford Public Library.QBW"</definedName>
    <definedName name="QBENDDATE" localSheetId="1">20260630</definedName>
    <definedName name="QBHEADERSONSCREEN" localSheetId="1">FALSE</definedName>
    <definedName name="QBMETADATASIZE" localSheetId="1">7622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"eda3359c96054ba3940bd4a06bc738c8"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19</definedName>
    <definedName name="QBROWHEADERS" localSheetId="1">4</definedName>
    <definedName name="QBSTARTDATE" localSheetId="1">20260601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60" i="1" l="1"/>
  <c r="W360" i="1"/>
  <c r="Y359" i="1"/>
  <c r="W359" i="1"/>
  <c r="Y358" i="1"/>
  <c r="W358" i="1"/>
  <c r="Y357" i="1"/>
  <c r="Y355" i="1"/>
  <c r="W355" i="1"/>
  <c r="Y354" i="1"/>
  <c r="Y352" i="1"/>
  <c r="W352" i="1"/>
  <c r="Y351" i="1"/>
  <c r="Y350" i="1"/>
  <c r="Y349" i="1"/>
  <c r="Y348" i="1"/>
  <c r="Y347" i="1"/>
  <c r="Y346" i="1"/>
  <c r="Y345" i="1"/>
  <c r="Y343" i="1"/>
  <c r="W343" i="1"/>
  <c r="Y342" i="1"/>
  <c r="Y340" i="1"/>
  <c r="W340" i="1"/>
  <c r="Y339" i="1"/>
  <c r="Y336" i="1"/>
  <c r="W336" i="1"/>
  <c r="Y335" i="1"/>
  <c r="W335" i="1"/>
  <c r="Y334" i="1"/>
  <c r="Y331" i="1"/>
  <c r="W331" i="1"/>
  <c r="Y330" i="1"/>
  <c r="W330" i="1"/>
  <c r="Y329" i="1"/>
  <c r="Y327" i="1"/>
  <c r="W327" i="1"/>
  <c r="Y326" i="1"/>
  <c r="Y324" i="1"/>
  <c r="W324" i="1"/>
  <c r="Y323" i="1"/>
  <c r="Y322" i="1"/>
  <c r="Y321" i="1"/>
  <c r="Y318" i="1"/>
  <c r="W318" i="1"/>
  <c r="Y317" i="1"/>
  <c r="W317" i="1"/>
  <c r="Y316" i="1"/>
  <c r="Y314" i="1"/>
  <c r="W314" i="1"/>
  <c r="Y313" i="1"/>
  <c r="Y310" i="1"/>
  <c r="W310" i="1"/>
  <c r="Y309" i="1"/>
  <c r="Y307" i="1"/>
  <c r="W307" i="1"/>
  <c r="Y306" i="1"/>
  <c r="W306" i="1"/>
  <c r="Y305" i="1"/>
  <c r="Y302" i="1"/>
  <c r="W302" i="1"/>
  <c r="Y301" i="1"/>
  <c r="W301" i="1"/>
  <c r="Y300" i="1"/>
  <c r="W300" i="1"/>
  <c r="Y299" i="1"/>
  <c r="Y298" i="1"/>
  <c r="Y297" i="1"/>
  <c r="Y296" i="1"/>
  <c r="Y295" i="1"/>
  <c r="Y294" i="1"/>
  <c r="Y293" i="1"/>
  <c r="Y292" i="1"/>
  <c r="Y289" i="1"/>
  <c r="W289" i="1"/>
  <c r="Y288" i="1"/>
  <c r="W288" i="1"/>
  <c r="Y287" i="1"/>
  <c r="Y286" i="1"/>
  <c r="Y285" i="1"/>
  <c r="Y284" i="1"/>
  <c r="Y281" i="1"/>
  <c r="W281" i="1"/>
  <c r="Y280" i="1"/>
  <c r="W280" i="1"/>
  <c r="Y279" i="1"/>
  <c r="Y278" i="1"/>
  <c r="Y276" i="1"/>
  <c r="W276" i="1"/>
  <c r="Y275" i="1"/>
  <c r="Y271" i="1"/>
  <c r="W271" i="1"/>
  <c r="Y269" i="1"/>
  <c r="Y268" i="1"/>
  <c r="Y267" i="1"/>
  <c r="Y266" i="1"/>
  <c r="Y264" i="1"/>
  <c r="W264" i="1"/>
  <c r="Y263" i="1"/>
  <c r="W263" i="1"/>
  <c r="Y262" i="1"/>
  <c r="Y261" i="1"/>
  <c r="Y260" i="1"/>
  <c r="Y259" i="1"/>
  <c r="Y256" i="1"/>
  <c r="W256" i="1"/>
  <c r="Y255" i="1"/>
  <c r="Y254" i="1"/>
  <c r="Y252" i="1"/>
  <c r="W252" i="1"/>
  <c r="Y251" i="1"/>
  <c r="Y250" i="1"/>
  <c r="Y249" i="1"/>
  <c r="Y248" i="1"/>
  <c r="Y246" i="1"/>
  <c r="W246" i="1"/>
  <c r="Y245" i="1"/>
  <c r="Y244" i="1"/>
  <c r="Y241" i="1"/>
  <c r="W241" i="1"/>
  <c r="Y240" i="1"/>
  <c r="W240" i="1"/>
  <c r="Y239" i="1"/>
  <c r="Y238" i="1"/>
  <c r="Y236" i="1"/>
  <c r="W236" i="1"/>
  <c r="Y235" i="1"/>
  <c r="Y234" i="1"/>
  <c r="Y231" i="1"/>
  <c r="W231" i="1"/>
  <c r="Y230" i="1"/>
  <c r="Y229" i="1"/>
  <c r="Y227" i="1"/>
  <c r="W227" i="1"/>
  <c r="Y226" i="1"/>
  <c r="W226" i="1"/>
  <c r="Y225" i="1"/>
  <c r="Y224" i="1"/>
  <c r="Y223" i="1"/>
  <c r="Y222" i="1"/>
  <c r="Y221" i="1"/>
  <c r="Y220" i="1"/>
  <c r="Y219" i="1"/>
  <c r="Y217" i="1"/>
  <c r="W217" i="1"/>
  <c r="Y216" i="1"/>
  <c r="Y215" i="1"/>
  <c r="Y214" i="1"/>
  <c r="Y213" i="1"/>
  <c r="Y212" i="1"/>
  <c r="Y211" i="1"/>
  <c r="Y210" i="1"/>
  <c r="Y209" i="1"/>
  <c r="Y207" i="1"/>
  <c r="W207" i="1"/>
  <c r="Y206" i="1"/>
  <c r="Y205" i="1"/>
  <c r="Y204" i="1"/>
  <c r="Y203" i="1"/>
  <c r="Y202" i="1"/>
  <c r="Y199" i="1"/>
  <c r="W199" i="1"/>
  <c r="Y198" i="1"/>
  <c r="Y197" i="1"/>
  <c r="Y196" i="1"/>
  <c r="Y194" i="1"/>
  <c r="W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59" i="1"/>
  <c r="W159" i="1"/>
  <c r="Y158" i="1"/>
  <c r="W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0" i="1"/>
  <c r="W130" i="1"/>
  <c r="Y129" i="1"/>
  <c r="Y128" i="1"/>
  <c r="Y127" i="1"/>
  <c r="Y126" i="1"/>
  <c r="Y125" i="1"/>
  <c r="Y123" i="1"/>
  <c r="W123" i="1"/>
  <c r="Y122" i="1"/>
  <c r="Y121" i="1"/>
  <c r="Y120" i="1"/>
  <c r="Y119" i="1"/>
  <c r="Y118" i="1"/>
  <c r="Y117" i="1"/>
  <c r="Y115" i="1"/>
  <c r="W115" i="1"/>
  <c r="Y114" i="1"/>
  <c r="Y112" i="1"/>
  <c r="W112" i="1"/>
  <c r="Y111" i="1"/>
  <c r="Y110" i="1"/>
  <c r="Y109" i="1"/>
  <c r="Y108" i="1"/>
  <c r="Y107" i="1"/>
  <c r="Y106" i="1"/>
  <c r="Y105" i="1"/>
  <c r="Y104" i="1"/>
  <c r="Y102" i="1"/>
  <c r="W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3" i="1"/>
  <c r="W83" i="1"/>
  <c r="Y82" i="1"/>
  <c r="Y80" i="1"/>
  <c r="W80" i="1"/>
  <c r="Y79" i="1"/>
  <c r="W79" i="1"/>
  <c r="Y78" i="1"/>
  <c r="Y77" i="1"/>
  <c r="Y75" i="1"/>
  <c r="W75" i="1"/>
  <c r="Y74" i="1"/>
  <c r="Y72" i="1"/>
  <c r="W72" i="1"/>
  <c r="Y71" i="1"/>
  <c r="Y70" i="1"/>
  <c r="Y67" i="1"/>
  <c r="W67" i="1"/>
  <c r="Y66" i="1"/>
  <c r="Y64" i="1"/>
  <c r="W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5" i="1"/>
  <c r="W5" i="1"/>
  <c r="Y4" i="1"/>
  <c r="Y3" i="1"/>
</calcChain>
</file>

<file path=xl/sharedStrings.xml><?xml version="1.0" encoding="utf-8"?>
<sst xmlns="http://schemas.openxmlformats.org/spreadsheetml/2006/main" count="1333" uniqueCount="290">
  <si>
    <t>Type</t>
  </si>
  <si>
    <t>Date</t>
  </si>
  <si>
    <t>Num</t>
  </si>
  <si>
    <t>Name</t>
  </si>
  <si>
    <t>Memo</t>
  </si>
  <si>
    <t>Class</t>
  </si>
  <si>
    <t>Clr</t>
  </si>
  <si>
    <t>Split</t>
  </si>
  <si>
    <t>Amount</t>
  </si>
  <si>
    <t>Balance</t>
  </si>
  <si>
    <t>1000 · Petty Cash &amp; Cash Register</t>
  </si>
  <si>
    <t>Total 1000 · Petty Cash &amp; Cash Register</t>
  </si>
  <si>
    <t>1140 · Operating Checking NBT Bank</t>
  </si>
  <si>
    <t>Total 1140 · Operating Checking NBT Bank</t>
  </si>
  <si>
    <t>1150 · Operating Savings NBT Bank</t>
  </si>
  <si>
    <t>Total 1150 · Operating Savings NBT Bank</t>
  </si>
  <si>
    <t>1160 · Restricted Funds NBT Bank</t>
  </si>
  <si>
    <t>1161 · Building Fund</t>
  </si>
  <si>
    <t>Total 1161 · Building Fund</t>
  </si>
  <si>
    <t>1162 · Children's Fund</t>
  </si>
  <si>
    <t>Total 1162 · Children's Fund</t>
  </si>
  <si>
    <t>1163 · Garden Fund</t>
  </si>
  <si>
    <t>Total 1163 · Garden Fund</t>
  </si>
  <si>
    <t>Total 1160 · Restricted Funds NBT Bank</t>
  </si>
  <si>
    <t>4050 · Grant Revenue</t>
  </si>
  <si>
    <t>Total 4050 · Grant Revenue</t>
  </si>
  <si>
    <t>4100 · Library Charges</t>
  </si>
  <si>
    <t>4110 · Copier Fees</t>
  </si>
  <si>
    <t>Total 4110 · Copier Fees</t>
  </si>
  <si>
    <t>4140 · Fax</t>
  </si>
  <si>
    <t>Total 4140 · Fax</t>
  </si>
  <si>
    <t>4150 · Fines</t>
  </si>
  <si>
    <t>Total 4150 · Fines</t>
  </si>
  <si>
    <t>4160 · Cards, Library</t>
  </si>
  <si>
    <t>Total 4160 · Cards, Library</t>
  </si>
  <si>
    <t>4165 · Inter-Library Loan</t>
  </si>
  <si>
    <t>Total 4165 · Inter-Library Loan</t>
  </si>
  <si>
    <t>4190 · Printouts</t>
  </si>
  <si>
    <t>Total 4190 · Printouts</t>
  </si>
  <si>
    <t>Total 4100 · Library Charges</t>
  </si>
  <si>
    <t>4300 · Donations</t>
  </si>
  <si>
    <t>Total 4300 · Donations</t>
  </si>
  <si>
    <t>4400 · Interest Income</t>
  </si>
  <si>
    <t>Total 4400 · Interest Income</t>
  </si>
  <si>
    <t>4500 · Miscellaneous Income</t>
  </si>
  <si>
    <t>4520 · Lost/Damaged</t>
  </si>
  <si>
    <t>Total 4520 · Lost/Damaged</t>
  </si>
  <si>
    <t>4535 · Cafe</t>
  </si>
  <si>
    <t>Total 4535 · Cafe</t>
  </si>
  <si>
    <t>4595 · Cash Over or Short</t>
  </si>
  <si>
    <t>Total 4595 · Cash Over or Short</t>
  </si>
  <si>
    <t>Total 4500 · Miscellaneous Income</t>
  </si>
  <si>
    <t>4600 · Reimbursement Income</t>
  </si>
  <si>
    <t>Total 4600 · Reimbursement Income</t>
  </si>
  <si>
    <t>5000 · Salaries</t>
  </si>
  <si>
    <t>5010 · Certified Librarians</t>
  </si>
  <si>
    <t>Total 5010 · Certified Librarians</t>
  </si>
  <si>
    <t>5020 · Non-Certified Staff</t>
  </si>
  <si>
    <t>Total 5020 · Non-Certified Staff</t>
  </si>
  <si>
    <t>Total 5000 · Salaries</t>
  </si>
  <si>
    <t>5100 · Fringe Benefits</t>
  </si>
  <si>
    <t>5130 · FICA Employer</t>
  </si>
  <si>
    <t>Total 5130 · FICA Employer</t>
  </si>
  <si>
    <t>5135 · FICA Employee</t>
  </si>
  <si>
    <t>Total 5135 · FICA Employee</t>
  </si>
  <si>
    <t>5140 · Health Insurance</t>
  </si>
  <si>
    <t>Total 5140 · Health Insurance</t>
  </si>
  <si>
    <t>5150 · NYS Retirement</t>
  </si>
  <si>
    <t>5155 · Employee Contributions</t>
  </si>
  <si>
    <t>Total 5155 · Employee Contributions</t>
  </si>
  <si>
    <t>Total 5150 · NYS Retirement</t>
  </si>
  <si>
    <t>5160 · State</t>
  </si>
  <si>
    <t>Total 5160 · State</t>
  </si>
  <si>
    <t>Total 5100 · Fringe Benefits</t>
  </si>
  <si>
    <t>5200 · Collection</t>
  </si>
  <si>
    <t>5210 · Printed Media</t>
  </si>
  <si>
    <t>5212 · Books</t>
  </si>
  <si>
    <t>Total 5212 · Books</t>
  </si>
  <si>
    <t>5214 · Periodicals</t>
  </si>
  <si>
    <t>Total 5214 · Periodicals</t>
  </si>
  <si>
    <t>Total 5210 · Printed Media</t>
  </si>
  <si>
    <t>5220 · Audio/Visual Media</t>
  </si>
  <si>
    <t>5226 · Video</t>
  </si>
  <si>
    <t>Total 5226 · Video</t>
  </si>
  <si>
    <t>Total 5220 · Audio/Visual Media</t>
  </si>
  <si>
    <t>5230 · Alternative Media</t>
  </si>
  <si>
    <t>5232 · Digital Media</t>
  </si>
  <si>
    <t>Total 5232 · Digital Media</t>
  </si>
  <si>
    <t>Total 5230 · Alternative Media</t>
  </si>
  <si>
    <t>Total 5200 · Collection</t>
  </si>
  <si>
    <t>5250 · Utilities</t>
  </si>
  <si>
    <t>5251 · Gas &amp; Electric Library Lane</t>
  </si>
  <si>
    <t>Total 5251 · Gas &amp; Electric Library Lane</t>
  </si>
  <si>
    <t>Total 5250 · Utilities</t>
  </si>
  <si>
    <t>5260 · Telephone</t>
  </si>
  <si>
    <t>Total 5260 · Telephone</t>
  </si>
  <si>
    <t>5280 · Buildings Expenses</t>
  </si>
  <si>
    <t>5285 · Elevator Service</t>
  </si>
  <si>
    <t>Total 5285 · Elevator Service</t>
  </si>
  <si>
    <t>5288 · Garden Maintenance</t>
  </si>
  <si>
    <t>Total 5288 · Garden Maintenance</t>
  </si>
  <si>
    <t>Total 5280 · Buildings Expenses</t>
  </si>
  <si>
    <t>5300 · Library Supplies</t>
  </si>
  <si>
    <t>5301 · Office Supplies</t>
  </si>
  <si>
    <t>Total 5301 · Office Supplies</t>
  </si>
  <si>
    <t>5302 · Processing Supplies</t>
  </si>
  <si>
    <t>Total 5302 · Processing Supplies</t>
  </si>
  <si>
    <t>5306 · Cafe Supplies</t>
  </si>
  <si>
    <t>Total 5306 · Cafe Supplies</t>
  </si>
  <si>
    <t>Total 5300 · Library Supplies</t>
  </si>
  <si>
    <t>5310 · Postage and Freight</t>
  </si>
  <si>
    <t>5311 · ILL Postage</t>
  </si>
  <si>
    <t>Total 5311 · ILL Postage</t>
  </si>
  <si>
    <t>Total 5310 · Postage and Freight</t>
  </si>
  <si>
    <t>6000 · Programs &amp; Miscellaneous</t>
  </si>
  <si>
    <t>6001 · Adult Programs</t>
  </si>
  <si>
    <t>Total 6001 · Adult Programs</t>
  </si>
  <si>
    <t>6002 · Bank Charge</t>
  </si>
  <si>
    <t>Total 6002 · Bank Charge</t>
  </si>
  <si>
    <t>6003 · Children's  Programs</t>
  </si>
  <si>
    <t>Total 6003 · Children's  Programs</t>
  </si>
  <si>
    <t>6014 · Midyork Library Reimbursements</t>
  </si>
  <si>
    <t>Total 6014 · Midyork Library Reimbursements</t>
  </si>
  <si>
    <t>6015 · Public Relations</t>
  </si>
  <si>
    <t>Total 6015 · Public Relations</t>
  </si>
  <si>
    <t>Total 6000 · Programs &amp; Miscellaneous</t>
  </si>
  <si>
    <t>TOTAL</t>
  </si>
  <si>
    <t>Check</t>
  </si>
  <si>
    <t>Deposit</t>
  </si>
  <si>
    <t>General Journal</t>
  </si>
  <si>
    <t>1793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</si>
  <si>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</si>
  <si>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</si>
  <si>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</si>
  <si>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</si>
  <si>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</si>
  <si>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</si>
  <si>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</si>
  <si>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</si>
  <si>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</si>
  <si>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1794</t>
  </si>
  <si>
    <t>1795</t>
  </si>
  <si>
    <t>1796</t>
  </si>
  <si>
    <t>1797</t>
  </si>
  <si>
    <t>1798</t>
  </si>
  <si>
    <t>RFID Jun</t>
  </si>
  <si>
    <t>1193</t>
  </si>
  <si>
    <t>Anne Duross</t>
  </si>
  <si>
    <t>Monthly Petty Cash</t>
  </si>
  <si>
    <t>NYS and Local Retirement Systems</t>
  </si>
  <si>
    <t>Payroll Entries</t>
  </si>
  <si>
    <t>Taxes</t>
  </si>
  <si>
    <t>Northland Communications</t>
  </si>
  <si>
    <t>TK Elevator Corporation</t>
  </si>
  <si>
    <t>Midwest Tape</t>
  </si>
  <si>
    <t>Christine Kielar</t>
  </si>
  <si>
    <t>W. B. Mason</t>
  </si>
  <si>
    <t>OverDrive, Inc.</t>
  </si>
  <si>
    <t>Ingram</t>
  </si>
  <si>
    <t>Love &amp; Cupcakes Studio, LLC</t>
  </si>
  <si>
    <t>Mid-York Library Systems</t>
  </si>
  <si>
    <t>National Grid</t>
  </si>
  <si>
    <t>Frank J. Basloe Library</t>
  </si>
  <si>
    <t>Amazon Business</t>
  </si>
  <si>
    <t>NBT Bank</t>
  </si>
  <si>
    <t>Royal Landscape</t>
  </si>
  <si>
    <t>Petty Cash Request</t>
  </si>
  <si>
    <t>Jun 2026</t>
  </si>
  <si>
    <t>NYS Retirement Employee Contributions</t>
  </si>
  <si>
    <t>Midyork NYLA Membership Reimbursement</t>
  </si>
  <si>
    <t>Donations</t>
  </si>
  <si>
    <t>Cash Register 5/29/26</t>
  </si>
  <si>
    <t>Cash Register 5/30/26</t>
  </si>
  <si>
    <t>Cash Register 5/31/26</t>
  </si>
  <si>
    <t>Cash Register 6/1/26</t>
  </si>
  <si>
    <t>Cash Register 6/2/26</t>
  </si>
  <si>
    <t>Payroll 6/5/26</t>
  </si>
  <si>
    <t>Payroll Taxes 6/5/26</t>
  </si>
  <si>
    <t>Cash Register 6/4/26</t>
  </si>
  <si>
    <t>Cash Register 6/5/26</t>
  </si>
  <si>
    <t>Cash Register 6/6/26</t>
  </si>
  <si>
    <t>Cash Register 6/7/26</t>
  </si>
  <si>
    <t>Cash Register 6/9/26</t>
  </si>
  <si>
    <t>Cash Register 6/11/26</t>
  </si>
  <si>
    <t>Cash Register 6/12/26</t>
  </si>
  <si>
    <t>Cash Register 6/13/26</t>
  </si>
  <si>
    <t>Cash Register 6/14/26</t>
  </si>
  <si>
    <t>Cash Register 6/8/26</t>
  </si>
  <si>
    <t>Cust#6356424 Inv#63564240626 Telephone</t>
  </si>
  <si>
    <t>Cust#151009 Elevator Maintenance</t>
  </si>
  <si>
    <t>Cust#2000002048 6/1/26 Statement</t>
  </si>
  <si>
    <t>Reimbursement for Health Insurance</t>
  </si>
  <si>
    <t>Cust#C2546307</t>
  </si>
  <si>
    <t>Cust#1309-1006</t>
  </si>
  <si>
    <t>Acct#2OE7664 6/1/26 Statement</t>
  </si>
  <si>
    <t>Inv#1035 Cookie Workshop 7/16/26</t>
  </si>
  <si>
    <t>Cust#0110100 Inv#42917</t>
  </si>
  <si>
    <t>Reimbursement for Supplies</t>
  </si>
  <si>
    <t>Acct#75499-68100 Gas &amp; Electric</t>
  </si>
  <si>
    <t>Reimbursement for Lost Items Paid at NHPL</t>
  </si>
  <si>
    <t>Cash Register 6/15/26</t>
  </si>
  <si>
    <t>Cash Register 6/16/26</t>
  </si>
  <si>
    <t>Payroll 6/18/26</t>
  </si>
  <si>
    <t>Payroll Taxes 6/18/26</t>
  </si>
  <si>
    <t>TESLA Electricity Reimbursement</t>
  </si>
  <si>
    <t>Cash Register 6/18/26</t>
  </si>
  <si>
    <t>Cash Register 6/19/26</t>
  </si>
  <si>
    <t>Cash Register 6/20/26</t>
  </si>
  <si>
    <t>Cash Register 6/21/26</t>
  </si>
  <si>
    <t>Cash Register 6/22/26</t>
  </si>
  <si>
    <t>Cash Register 6/23/26</t>
  </si>
  <si>
    <t>Cash Regsiter 6/24/26</t>
  </si>
  <si>
    <t>Cash Register 6/26/26</t>
  </si>
  <si>
    <t>Cash Register 6/27/26</t>
  </si>
  <si>
    <t>Cash Register 6/28/26</t>
  </si>
  <si>
    <t>Order#111-4578208-1522623</t>
  </si>
  <si>
    <t>Order#111-4803011-5501051</t>
  </si>
  <si>
    <t>Bank Service Charge</t>
  </si>
  <si>
    <t>Community Foundation Grant</t>
  </si>
  <si>
    <t>Building Fund Interest</t>
  </si>
  <si>
    <t>Children's Fund Interest</t>
  </si>
  <si>
    <t>Garden Maintenance</t>
  </si>
  <si>
    <t>Garden Fund Interest</t>
  </si>
  <si>
    <t>Copies</t>
  </si>
  <si>
    <t>Coipes</t>
  </si>
  <si>
    <t>Faxes</t>
  </si>
  <si>
    <t>Fines</t>
  </si>
  <si>
    <t>Cards</t>
  </si>
  <si>
    <t>Inter-Library Loan</t>
  </si>
  <si>
    <t>Printouts</t>
  </si>
  <si>
    <t>Donations - Michelle Cristo</t>
  </si>
  <si>
    <t>Donations - Ramzi &amp; Adiba Nassif</t>
  </si>
  <si>
    <t>Donatiions - Kathy Castilla</t>
  </si>
  <si>
    <t>Donations - Joan Zumpano</t>
  </si>
  <si>
    <t>Donations - Theresa Reale</t>
  </si>
  <si>
    <t>Donations - Daniel &amp; Randi Bell</t>
  </si>
  <si>
    <t>Donations - Cathy &amp; John Lewton</t>
  </si>
  <si>
    <t>Donations - Charlotte Cardillo, Fran Nolan, John Nolan</t>
  </si>
  <si>
    <t>Donations - Michael Anson &amp; Cathy Brennan</t>
  </si>
  <si>
    <t>Donations - Betsy &amp; Ray Herubin</t>
  </si>
  <si>
    <t>Donations - Linda Barberio</t>
  </si>
  <si>
    <t>Donations - American Online Giving Foundation</t>
  </si>
  <si>
    <t>Donations - Pamela Burns</t>
  </si>
  <si>
    <t>Lost/Damaged</t>
  </si>
  <si>
    <t>NHPL Lost Items Paid Online</t>
  </si>
  <si>
    <t>NHPL Lost Items Payment Correction</t>
  </si>
  <si>
    <t>Cafe</t>
  </si>
  <si>
    <t>Shortage</t>
  </si>
  <si>
    <t>Overage</t>
  </si>
  <si>
    <t>Certified Staff</t>
  </si>
  <si>
    <t>Regular Staff</t>
  </si>
  <si>
    <t>Employer FICA</t>
  </si>
  <si>
    <t>Employee FICA</t>
  </si>
  <si>
    <t>Health Insurance</t>
  </si>
  <si>
    <t>NYS Income Tax</t>
  </si>
  <si>
    <t>Acct#2OE7664 6/1/26 Statement NHA, NHN, NHJ, NHY</t>
  </si>
  <si>
    <t>The New York Times 6/30</t>
  </si>
  <si>
    <t>The Wall Street Journal 6/30</t>
  </si>
  <si>
    <t>Inv#508852173 DVDs</t>
  </si>
  <si>
    <t>Inv#508875207 DVDs</t>
  </si>
  <si>
    <t>DVDs</t>
  </si>
  <si>
    <t>Processing Fees - DVDs</t>
  </si>
  <si>
    <t>Inv#01309CO26170511 Ebooks</t>
  </si>
  <si>
    <t>Inv#01309CO26170511 Audiobooks</t>
  </si>
  <si>
    <t>Inv#01309CP26182771 Ebooks</t>
  </si>
  <si>
    <t>Inv#01309CP26183881 Ebooks</t>
  </si>
  <si>
    <t>Inv#01309CP26184106 Ebooks</t>
  </si>
  <si>
    <t>Inv#01309CP26186128 Audiobooks</t>
  </si>
  <si>
    <t>Inv#01309CO26199092 Ebooks</t>
  </si>
  <si>
    <t>Inv#01309CO26199092 Audiobooks</t>
  </si>
  <si>
    <t>Acct#75499-68100 Gas &amp; Electric 5/11/26 to 6/9/26</t>
  </si>
  <si>
    <t>Inv#3009554356 Elevator Maintenance</t>
  </si>
  <si>
    <t>Inv#16909 Garden Maintenance - May 2026</t>
  </si>
  <si>
    <t>Inv#262401116 Supplies - Office</t>
  </si>
  <si>
    <t>Supplies - Office</t>
  </si>
  <si>
    <t>Supplies - Office 6/15</t>
  </si>
  <si>
    <t>Supplies - Processing</t>
  </si>
  <si>
    <t>Inv#2622552210 Supplies - Cafe</t>
  </si>
  <si>
    <t>Postage - ILL</t>
  </si>
  <si>
    <t>Printing Service - Children's Programs</t>
  </si>
  <si>
    <t>Reimbursement for Children's Programs Supplies</t>
  </si>
  <si>
    <t>Reimbursement for Office Supplies</t>
  </si>
  <si>
    <t>Order#111-4578208-1522623 Supplies - Children's Programs</t>
  </si>
  <si>
    <t>Order#111-4803011-5501051 Supplies - Children's Programs</t>
  </si>
  <si>
    <t>Custom Library Cards</t>
  </si>
  <si>
    <t>Operating Fund</t>
  </si>
  <si>
    <t>Building Fund</t>
  </si>
  <si>
    <t>Children's Fund</t>
  </si>
  <si>
    <t>Garden Fund</t>
  </si>
  <si>
    <t>-SPLIT-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</si>
</sst>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49" fontId="2" fillId="0" borderId="0" xfId="0" applyNumberFormat="1" applyFont="1" applyAlignment="1">
      <alignment horizontal="centerContinuous"/>
    </xf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1" fillId="0" borderId="5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0F60F864-F869-436D-B67E-2C602277E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947738</xdr:colOff>
      <xdr:row>30</xdr:row>
      <xdr:rowOff>61913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77F35C7-A902-45B0-972E-9DD4F40AF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96901" cy="632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85725</xdr:colOff>
          <xdr:row>0</xdr:row>
          <xdr:rowOff>161925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85725</xdr:colOff>
          <xdr:row>0</xdr:row>
          <xdr:rowOff>161925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1E89-CD7B-48C4-93B1-7082DF71B4CF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7" customWidth="1"/>
    <col min="2" max="2" width="4.140625" style="17" customWidth="1"/>
    <col min="3" max="3" width="54" style="17" customWidth="1"/>
    <col min="4" max="4" width="3.7109375" style="17" customWidth="1"/>
    <col min="5" max="5" width="90.28515625" style="17" customWidth="1"/>
    <col min="6" max="7" width="8.85546875" style="17"/>
    <col min="8" max="8" width="15.42578125" style="17" customWidth="1"/>
    <col min="9" max="9" width="5.140625" style="17" customWidth="1"/>
    <col min="10" max="11" width="8.85546875" style="17"/>
    <col min="12" max="12" width="3" style="17" customWidth="1"/>
    <col min="13" max="15" width="8.85546875" style="17"/>
    <col min="16" max="16" width="7" style="17" customWidth="1"/>
    <col min="17" max="256" width="8.85546875" style="17"/>
    <col min="257" max="257" width="3" style="17" customWidth="1"/>
    <col min="258" max="258" width="4.140625" style="17" customWidth="1"/>
    <col min="259" max="259" width="54" style="17" customWidth="1"/>
    <col min="260" max="260" width="3.7109375" style="17" customWidth="1"/>
    <col min="261" max="261" width="90.28515625" style="17" customWidth="1"/>
    <col min="262" max="263" width="8.85546875" style="17"/>
    <col min="264" max="264" width="15.42578125" style="17" customWidth="1"/>
    <col min="265" max="265" width="5.140625" style="17" customWidth="1"/>
    <col min="266" max="267" width="8.85546875" style="17"/>
    <col min="268" max="268" width="3" style="17" customWidth="1"/>
    <col min="269" max="271" width="8.85546875" style="17"/>
    <col min="272" max="272" width="7" style="17" customWidth="1"/>
    <col min="273" max="512" width="8.85546875" style="17"/>
    <col min="513" max="513" width="3" style="17" customWidth="1"/>
    <col min="514" max="514" width="4.140625" style="17" customWidth="1"/>
    <col min="515" max="515" width="54" style="17" customWidth="1"/>
    <col min="516" max="516" width="3.7109375" style="17" customWidth="1"/>
    <col min="517" max="517" width="90.28515625" style="17" customWidth="1"/>
    <col min="518" max="519" width="8.85546875" style="17"/>
    <col min="520" max="520" width="15.42578125" style="17" customWidth="1"/>
    <col min="521" max="521" width="5.140625" style="17" customWidth="1"/>
    <col min="522" max="523" width="8.85546875" style="17"/>
    <col min="524" max="524" width="3" style="17" customWidth="1"/>
    <col min="525" max="527" width="8.85546875" style="17"/>
    <col min="528" max="528" width="7" style="17" customWidth="1"/>
    <col min="529" max="768" width="8.85546875" style="17"/>
    <col min="769" max="769" width="3" style="17" customWidth="1"/>
    <col min="770" max="770" width="4.140625" style="17" customWidth="1"/>
    <col min="771" max="771" width="54" style="17" customWidth="1"/>
    <col min="772" max="772" width="3.7109375" style="17" customWidth="1"/>
    <col min="773" max="773" width="90.28515625" style="17" customWidth="1"/>
    <col min="774" max="775" width="8.85546875" style="17"/>
    <col min="776" max="776" width="15.42578125" style="17" customWidth="1"/>
    <col min="777" max="777" width="5.140625" style="17" customWidth="1"/>
    <col min="778" max="779" width="8.85546875" style="17"/>
    <col min="780" max="780" width="3" style="17" customWidth="1"/>
    <col min="781" max="783" width="8.85546875" style="17"/>
    <col min="784" max="784" width="7" style="17" customWidth="1"/>
    <col min="785" max="1024" width="8.85546875" style="17"/>
    <col min="1025" max="1025" width="3" style="17" customWidth="1"/>
    <col min="1026" max="1026" width="4.140625" style="17" customWidth="1"/>
    <col min="1027" max="1027" width="54" style="17" customWidth="1"/>
    <col min="1028" max="1028" width="3.7109375" style="17" customWidth="1"/>
    <col min="1029" max="1029" width="90.28515625" style="17" customWidth="1"/>
    <col min="1030" max="1031" width="8.85546875" style="17"/>
    <col min="1032" max="1032" width="15.42578125" style="17" customWidth="1"/>
    <col min="1033" max="1033" width="5.140625" style="17" customWidth="1"/>
    <col min="1034" max="1035" width="8.85546875" style="17"/>
    <col min="1036" max="1036" width="3" style="17" customWidth="1"/>
    <col min="1037" max="1039" width="8.85546875" style="17"/>
    <col min="1040" max="1040" width="7" style="17" customWidth="1"/>
    <col min="1041" max="1280" width="8.85546875" style="17"/>
    <col min="1281" max="1281" width="3" style="17" customWidth="1"/>
    <col min="1282" max="1282" width="4.140625" style="17" customWidth="1"/>
    <col min="1283" max="1283" width="54" style="17" customWidth="1"/>
    <col min="1284" max="1284" width="3.7109375" style="17" customWidth="1"/>
    <col min="1285" max="1285" width="90.28515625" style="17" customWidth="1"/>
    <col min="1286" max="1287" width="8.85546875" style="17"/>
    <col min="1288" max="1288" width="15.42578125" style="17" customWidth="1"/>
    <col min="1289" max="1289" width="5.140625" style="17" customWidth="1"/>
    <col min="1290" max="1291" width="8.85546875" style="17"/>
    <col min="1292" max="1292" width="3" style="17" customWidth="1"/>
    <col min="1293" max="1295" width="8.85546875" style="17"/>
    <col min="1296" max="1296" width="7" style="17" customWidth="1"/>
    <col min="1297" max="1536" width="8.85546875" style="17"/>
    <col min="1537" max="1537" width="3" style="17" customWidth="1"/>
    <col min="1538" max="1538" width="4.140625" style="17" customWidth="1"/>
    <col min="1539" max="1539" width="54" style="17" customWidth="1"/>
    <col min="1540" max="1540" width="3.7109375" style="17" customWidth="1"/>
    <col min="1541" max="1541" width="90.28515625" style="17" customWidth="1"/>
    <col min="1542" max="1543" width="8.85546875" style="17"/>
    <col min="1544" max="1544" width="15.42578125" style="17" customWidth="1"/>
    <col min="1545" max="1545" width="5.140625" style="17" customWidth="1"/>
    <col min="1546" max="1547" width="8.85546875" style="17"/>
    <col min="1548" max="1548" width="3" style="17" customWidth="1"/>
    <col min="1549" max="1551" width="8.85546875" style="17"/>
    <col min="1552" max="1552" width="7" style="17" customWidth="1"/>
    <col min="1553" max="1792" width="8.85546875" style="17"/>
    <col min="1793" max="1793" width="3" style="17" customWidth="1"/>
    <col min="1794" max="1794" width="4.140625" style="17" customWidth="1"/>
    <col min="1795" max="1795" width="54" style="17" customWidth="1"/>
    <col min="1796" max="1796" width="3.7109375" style="17" customWidth="1"/>
    <col min="1797" max="1797" width="90.28515625" style="17" customWidth="1"/>
    <col min="1798" max="1799" width="8.85546875" style="17"/>
    <col min="1800" max="1800" width="15.42578125" style="17" customWidth="1"/>
    <col min="1801" max="1801" width="5.140625" style="17" customWidth="1"/>
    <col min="1802" max="1803" width="8.85546875" style="17"/>
    <col min="1804" max="1804" width="3" style="17" customWidth="1"/>
    <col min="1805" max="1807" width="8.85546875" style="17"/>
    <col min="1808" max="1808" width="7" style="17" customWidth="1"/>
    <col min="1809" max="2048" width="8.85546875" style="17"/>
    <col min="2049" max="2049" width="3" style="17" customWidth="1"/>
    <col min="2050" max="2050" width="4.140625" style="17" customWidth="1"/>
    <col min="2051" max="2051" width="54" style="17" customWidth="1"/>
    <col min="2052" max="2052" width="3.7109375" style="17" customWidth="1"/>
    <col min="2053" max="2053" width="90.28515625" style="17" customWidth="1"/>
    <col min="2054" max="2055" width="8.85546875" style="17"/>
    <col min="2056" max="2056" width="15.42578125" style="17" customWidth="1"/>
    <col min="2057" max="2057" width="5.140625" style="17" customWidth="1"/>
    <col min="2058" max="2059" width="8.85546875" style="17"/>
    <col min="2060" max="2060" width="3" style="17" customWidth="1"/>
    <col min="2061" max="2063" width="8.85546875" style="17"/>
    <col min="2064" max="2064" width="7" style="17" customWidth="1"/>
    <col min="2065" max="2304" width="8.85546875" style="17"/>
    <col min="2305" max="2305" width="3" style="17" customWidth="1"/>
    <col min="2306" max="2306" width="4.140625" style="17" customWidth="1"/>
    <col min="2307" max="2307" width="54" style="17" customWidth="1"/>
    <col min="2308" max="2308" width="3.7109375" style="17" customWidth="1"/>
    <col min="2309" max="2309" width="90.28515625" style="17" customWidth="1"/>
    <col min="2310" max="2311" width="8.85546875" style="17"/>
    <col min="2312" max="2312" width="15.42578125" style="17" customWidth="1"/>
    <col min="2313" max="2313" width="5.140625" style="17" customWidth="1"/>
    <col min="2314" max="2315" width="8.85546875" style="17"/>
    <col min="2316" max="2316" width="3" style="17" customWidth="1"/>
    <col min="2317" max="2319" width="8.85546875" style="17"/>
    <col min="2320" max="2320" width="7" style="17" customWidth="1"/>
    <col min="2321" max="2560" width="8.85546875" style="17"/>
    <col min="2561" max="2561" width="3" style="17" customWidth="1"/>
    <col min="2562" max="2562" width="4.140625" style="17" customWidth="1"/>
    <col min="2563" max="2563" width="54" style="17" customWidth="1"/>
    <col min="2564" max="2564" width="3.7109375" style="17" customWidth="1"/>
    <col min="2565" max="2565" width="90.28515625" style="17" customWidth="1"/>
    <col min="2566" max="2567" width="8.85546875" style="17"/>
    <col min="2568" max="2568" width="15.42578125" style="17" customWidth="1"/>
    <col min="2569" max="2569" width="5.140625" style="17" customWidth="1"/>
    <col min="2570" max="2571" width="8.85546875" style="17"/>
    <col min="2572" max="2572" width="3" style="17" customWidth="1"/>
    <col min="2573" max="2575" width="8.85546875" style="17"/>
    <col min="2576" max="2576" width="7" style="17" customWidth="1"/>
    <col min="2577" max="2816" width="8.85546875" style="17"/>
    <col min="2817" max="2817" width="3" style="17" customWidth="1"/>
    <col min="2818" max="2818" width="4.140625" style="17" customWidth="1"/>
    <col min="2819" max="2819" width="54" style="17" customWidth="1"/>
    <col min="2820" max="2820" width="3.7109375" style="17" customWidth="1"/>
    <col min="2821" max="2821" width="90.28515625" style="17" customWidth="1"/>
    <col min="2822" max="2823" width="8.85546875" style="17"/>
    <col min="2824" max="2824" width="15.42578125" style="17" customWidth="1"/>
    <col min="2825" max="2825" width="5.140625" style="17" customWidth="1"/>
    <col min="2826" max="2827" width="8.85546875" style="17"/>
    <col min="2828" max="2828" width="3" style="17" customWidth="1"/>
    <col min="2829" max="2831" width="8.85546875" style="17"/>
    <col min="2832" max="2832" width="7" style="17" customWidth="1"/>
    <col min="2833" max="3072" width="8.85546875" style="17"/>
    <col min="3073" max="3073" width="3" style="17" customWidth="1"/>
    <col min="3074" max="3074" width="4.140625" style="17" customWidth="1"/>
    <col min="3075" max="3075" width="54" style="17" customWidth="1"/>
    <col min="3076" max="3076" width="3.7109375" style="17" customWidth="1"/>
    <col min="3077" max="3077" width="90.28515625" style="17" customWidth="1"/>
    <col min="3078" max="3079" width="8.85546875" style="17"/>
    <col min="3080" max="3080" width="15.42578125" style="17" customWidth="1"/>
    <col min="3081" max="3081" width="5.140625" style="17" customWidth="1"/>
    <col min="3082" max="3083" width="8.85546875" style="17"/>
    <col min="3084" max="3084" width="3" style="17" customWidth="1"/>
    <col min="3085" max="3087" width="8.85546875" style="17"/>
    <col min="3088" max="3088" width="7" style="17" customWidth="1"/>
    <col min="3089" max="3328" width="8.85546875" style="17"/>
    <col min="3329" max="3329" width="3" style="17" customWidth="1"/>
    <col min="3330" max="3330" width="4.140625" style="17" customWidth="1"/>
    <col min="3331" max="3331" width="54" style="17" customWidth="1"/>
    <col min="3332" max="3332" width="3.7109375" style="17" customWidth="1"/>
    <col min="3333" max="3333" width="90.28515625" style="17" customWidth="1"/>
    <col min="3334" max="3335" width="8.85546875" style="17"/>
    <col min="3336" max="3336" width="15.42578125" style="17" customWidth="1"/>
    <col min="3337" max="3337" width="5.140625" style="17" customWidth="1"/>
    <col min="3338" max="3339" width="8.85546875" style="17"/>
    <col min="3340" max="3340" width="3" style="17" customWidth="1"/>
    <col min="3341" max="3343" width="8.85546875" style="17"/>
    <col min="3344" max="3344" width="7" style="17" customWidth="1"/>
    <col min="3345" max="3584" width="8.85546875" style="17"/>
    <col min="3585" max="3585" width="3" style="17" customWidth="1"/>
    <col min="3586" max="3586" width="4.140625" style="17" customWidth="1"/>
    <col min="3587" max="3587" width="54" style="17" customWidth="1"/>
    <col min="3588" max="3588" width="3.7109375" style="17" customWidth="1"/>
    <col min="3589" max="3589" width="90.28515625" style="17" customWidth="1"/>
    <col min="3590" max="3591" width="8.85546875" style="17"/>
    <col min="3592" max="3592" width="15.42578125" style="17" customWidth="1"/>
    <col min="3593" max="3593" width="5.140625" style="17" customWidth="1"/>
    <col min="3594" max="3595" width="8.85546875" style="17"/>
    <col min="3596" max="3596" width="3" style="17" customWidth="1"/>
    <col min="3597" max="3599" width="8.85546875" style="17"/>
    <col min="3600" max="3600" width="7" style="17" customWidth="1"/>
    <col min="3601" max="3840" width="8.85546875" style="17"/>
    <col min="3841" max="3841" width="3" style="17" customWidth="1"/>
    <col min="3842" max="3842" width="4.140625" style="17" customWidth="1"/>
    <col min="3843" max="3843" width="54" style="17" customWidth="1"/>
    <col min="3844" max="3844" width="3.7109375" style="17" customWidth="1"/>
    <col min="3845" max="3845" width="90.28515625" style="17" customWidth="1"/>
    <col min="3846" max="3847" width="8.85546875" style="17"/>
    <col min="3848" max="3848" width="15.42578125" style="17" customWidth="1"/>
    <col min="3849" max="3849" width="5.140625" style="17" customWidth="1"/>
    <col min="3850" max="3851" width="8.85546875" style="17"/>
    <col min="3852" max="3852" width="3" style="17" customWidth="1"/>
    <col min="3853" max="3855" width="8.85546875" style="17"/>
    <col min="3856" max="3856" width="7" style="17" customWidth="1"/>
    <col min="3857" max="4096" width="8.85546875" style="17"/>
    <col min="4097" max="4097" width="3" style="17" customWidth="1"/>
    <col min="4098" max="4098" width="4.140625" style="17" customWidth="1"/>
    <col min="4099" max="4099" width="54" style="17" customWidth="1"/>
    <col min="4100" max="4100" width="3.7109375" style="17" customWidth="1"/>
    <col min="4101" max="4101" width="90.28515625" style="17" customWidth="1"/>
    <col min="4102" max="4103" width="8.85546875" style="17"/>
    <col min="4104" max="4104" width="15.42578125" style="17" customWidth="1"/>
    <col min="4105" max="4105" width="5.140625" style="17" customWidth="1"/>
    <col min="4106" max="4107" width="8.85546875" style="17"/>
    <col min="4108" max="4108" width="3" style="17" customWidth="1"/>
    <col min="4109" max="4111" width="8.85546875" style="17"/>
    <col min="4112" max="4112" width="7" style="17" customWidth="1"/>
    <col min="4113" max="4352" width="8.85546875" style="17"/>
    <col min="4353" max="4353" width="3" style="17" customWidth="1"/>
    <col min="4354" max="4354" width="4.140625" style="17" customWidth="1"/>
    <col min="4355" max="4355" width="54" style="17" customWidth="1"/>
    <col min="4356" max="4356" width="3.7109375" style="17" customWidth="1"/>
    <col min="4357" max="4357" width="90.28515625" style="17" customWidth="1"/>
    <col min="4358" max="4359" width="8.85546875" style="17"/>
    <col min="4360" max="4360" width="15.42578125" style="17" customWidth="1"/>
    <col min="4361" max="4361" width="5.140625" style="17" customWidth="1"/>
    <col min="4362" max="4363" width="8.85546875" style="17"/>
    <col min="4364" max="4364" width="3" style="17" customWidth="1"/>
    <col min="4365" max="4367" width="8.85546875" style="17"/>
    <col min="4368" max="4368" width="7" style="17" customWidth="1"/>
    <col min="4369" max="4608" width="8.85546875" style="17"/>
    <col min="4609" max="4609" width="3" style="17" customWidth="1"/>
    <col min="4610" max="4610" width="4.140625" style="17" customWidth="1"/>
    <col min="4611" max="4611" width="54" style="17" customWidth="1"/>
    <col min="4612" max="4612" width="3.7109375" style="17" customWidth="1"/>
    <col min="4613" max="4613" width="90.28515625" style="17" customWidth="1"/>
    <col min="4614" max="4615" width="8.85546875" style="17"/>
    <col min="4616" max="4616" width="15.42578125" style="17" customWidth="1"/>
    <col min="4617" max="4617" width="5.140625" style="17" customWidth="1"/>
    <col min="4618" max="4619" width="8.85546875" style="17"/>
    <col min="4620" max="4620" width="3" style="17" customWidth="1"/>
    <col min="4621" max="4623" width="8.85546875" style="17"/>
    <col min="4624" max="4624" width="7" style="17" customWidth="1"/>
    <col min="4625" max="4864" width="8.85546875" style="17"/>
    <col min="4865" max="4865" width="3" style="17" customWidth="1"/>
    <col min="4866" max="4866" width="4.140625" style="17" customWidth="1"/>
    <col min="4867" max="4867" width="54" style="17" customWidth="1"/>
    <col min="4868" max="4868" width="3.7109375" style="17" customWidth="1"/>
    <col min="4869" max="4869" width="90.28515625" style="17" customWidth="1"/>
    <col min="4870" max="4871" width="8.85546875" style="17"/>
    <col min="4872" max="4872" width="15.42578125" style="17" customWidth="1"/>
    <col min="4873" max="4873" width="5.140625" style="17" customWidth="1"/>
    <col min="4874" max="4875" width="8.85546875" style="17"/>
    <col min="4876" max="4876" width="3" style="17" customWidth="1"/>
    <col min="4877" max="4879" width="8.85546875" style="17"/>
    <col min="4880" max="4880" width="7" style="17" customWidth="1"/>
    <col min="4881" max="5120" width="8.85546875" style="17"/>
    <col min="5121" max="5121" width="3" style="17" customWidth="1"/>
    <col min="5122" max="5122" width="4.140625" style="17" customWidth="1"/>
    <col min="5123" max="5123" width="54" style="17" customWidth="1"/>
    <col min="5124" max="5124" width="3.7109375" style="17" customWidth="1"/>
    <col min="5125" max="5125" width="90.28515625" style="17" customWidth="1"/>
    <col min="5126" max="5127" width="8.85546875" style="17"/>
    <col min="5128" max="5128" width="15.42578125" style="17" customWidth="1"/>
    <col min="5129" max="5129" width="5.140625" style="17" customWidth="1"/>
    <col min="5130" max="5131" width="8.85546875" style="17"/>
    <col min="5132" max="5132" width="3" style="17" customWidth="1"/>
    <col min="5133" max="5135" width="8.85546875" style="17"/>
    <col min="5136" max="5136" width="7" style="17" customWidth="1"/>
    <col min="5137" max="5376" width="8.85546875" style="17"/>
    <col min="5377" max="5377" width="3" style="17" customWidth="1"/>
    <col min="5378" max="5378" width="4.140625" style="17" customWidth="1"/>
    <col min="5379" max="5379" width="54" style="17" customWidth="1"/>
    <col min="5380" max="5380" width="3.7109375" style="17" customWidth="1"/>
    <col min="5381" max="5381" width="90.28515625" style="17" customWidth="1"/>
    <col min="5382" max="5383" width="8.85546875" style="17"/>
    <col min="5384" max="5384" width="15.42578125" style="17" customWidth="1"/>
    <col min="5385" max="5385" width="5.140625" style="17" customWidth="1"/>
    <col min="5386" max="5387" width="8.85546875" style="17"/>
    <col min="5388" max="5388" width="3" style="17" customWidth="1"/>
    <col min="5389" max="5391" width="8.85546875" style="17"/>
    <col min="5392" max="5392" width="7" style="17" customWidth="1"/>
    <col min="5393" max="5632" width="8.85546875" style="17"/>
    <col min="5633" max="5633" width="3" style="17" customWidth="1"/>
    <col min="5634" max="5634" width="4.140625" style="17" customWidth="1"/>
    <col min="5635" max="5635" width="54" style="17" customWidth="1"/>
    <col min="5636" max="5636" width="3.7109375" style="17" customWidth="1"/>
    <col min="5637" max="5637" width="90.28515625" style="17" customWidth="1"/>
    <col min="5638" max="5639" width="8.85546875" style="17"/>
    <col min="5640" max="5640" width="15.42578125" style="17" customWidth="1"/>
    <col min="5641" max="5641" width="5.140625" style="17" customWidth="1"/>
    <col min="5642" max="5643" width="8.85546875" style="17"/>
    <col min="5644" max="5644" width="3" style="17" customWidth="1"/>
    <col min="5645" max="5647" width="8.85546875" style="17"/>
    <col min="5648" max="5648" width="7" style="17" customWidth="1"/>
    <col min="5649" max="5888" width="8.85546875" style="17"/>
    <col min="5889" max="5889" width="3" style="17" customWidth="1"/>
    <col min="5890" max="5890" width="4.140625" style="17" customWidth="1"/>
    <col min="5891" max="5891" width="54" style="17" customWidth="1"/>
    <col min="5892" max="5892" width="3.7109375" style="17" customWidth="1"/>
    <col min="5893" max="5893" width="90.28515625" style="17" customWidth="1"/>
    <col min="5894" max="5895" width="8.85546875" style="17"/>
    <col min="5896" max="5896" width="15.42578125" style="17" customWidth="1"/>
    <col min="5897" max="5897" width="5.140625" style="17" customWidth="1"/>
    <col min="5898" max="5899" width="8.85546875" style="17"/>
    <col min="5900" max="5900" width="3" style="17" customWidth="1"/>
    <col min="5901" max="5903" width="8.85546875" style="17"/>
    <col min="5904" max="5904" width="7" style="17" customWidth="1"/>
    <col min="5905" max="6144" width="8.85546875" style="17"/>
    <col min="6145" max="6145" width="3" style="17" customWidth="1"/>
    <col min="6146" max="6146" width="4.140625" style="17" customWidth="1"/>
    <col min="6147" max="6147" width="54" style="17" customWidth="1"/>
    <col min="6148" max="6148" width="3.7109375" style="17" customWidth="1"/>
    <col min="6149" max="6149" width="90.28515625" style="17" customWidth="1"/>
    <col min="6150" max="6151" width="8.85546875" style="17"/>
    <col min="6152" max="6152" width="15.42578125" style="17" customWidth="1"/>
    <col min="6153" max="6153" width="5.140625" style="17" customWidth="1"/>
    <col min="6154" max="6155" width="8.85546875" style="17"/>
    <col min="6156" max="6156" width="3" style="17" customWidth="1"/>
    <col min="6157" max="6159" width="8.85546875" style="17"/>
    <col min="6160" max="6160" width="7" style="17" customWidth="1"/>
    <col min="6161" max="6400" width="8.85546875" style="17"/>
    <col min="6401" max="6401" width="3" style="17" customWidth="1"/>
    <col min="6402" max="6402" width="4.140625" style="17" customWidth="1"/>
    <col min="6403" max="6403" width="54" style="17" customWidth="1"/>
    <col min="6404" max="6404" width="3.7109375" style="17" customWidth="1"/>
    <col min="6405" max="6405" width="90.28515625" style="17" customWidth="1"/>
    <col min="6406" max="6407" width="8.85546875" style="17"/>
    <col min="6408" max="6408" width="15.42578125" style="17" customWidth="1"/>
    <col min="6409" max="6409" width="5.140625" style="17" customWidth="1"/>
    <col min="6410" max="6411" width="8.85546875" style="17"/>
    <col min="6412" max="6412" width="3" style="17" customWidth="1"/>
    <col min="6413" max="6415" width="8.85546875" style="17"/>
    <col min="6416" max="6416" width="7" style="17" customWidth="1"/>
    <col min="6417" max="6656" width="8.85546875" style="17"/>
    <col min="6657" max="6657" width="3" style="17" customWidth="1"/>
    <col min="6658" max="6658" width="4.140625" style="17" customWidth="1"/>
    <col min="6659" max="6659" width="54" style="17" customWidth="1"/>
    <col min="6660" max="6660" width="3.7109375" style="17" customWidth="1"/>
    <col min="6661" max="6661" width="90.28515625" style="17" customWidth="1"/>
    <col min="6662" max="6663" width="8.85546875" style="17"/>
    <col min="6664" max="6664" width="15.42578125" style="17" customWidth="1"/>
    <col min="6665" max="6665" width="5.140625" style="17" customWidth="1"/>
    <col min="6666" max="6667" width="8.85546875" style="17"/>
    <col min="6668" max="6668" width="3" style="17" customWidth="1"/>
    <col min="6669" max="6671" width="8.85546875" style="17"/>
    <col min="6672" max="6672" width="7" style="17" customWidth="1"/>
    <col min="6673" max="6912" width="8.85546875" style="17"/>
    <col min="6913" max="6913" width="3" style="17" customWidth="1"/>
    <col min="6914" max="6914" width="4.140625" style="17" customWidth="1"/>
    <col min="6915" max="6915" width="54" style="17" customWidth="1"/>
    <col min="6916" max="6916" width="3.7109375" style="17" customWidth="1"/>
    <col min="6917" max="6917" width="90.28515625" style="17" customWidth="1"/>
    <col min="6918" max="6919" width="8.85546875" style="17"/>
    <col min="6920" max="6920" width="15.42578125" style="17" customWidth="1"/>
    <col min="6921" max="6921" width="5.140625" style="17" customWidth="1"/>
    <col min="6922" max="6923" width="8.85546875" style="17"/>
    <col min="6924" max="6924" width="3" style="17" customWidth="1"/>
    <col min="6925" max="6927" width="8.85546875" style="17"/>
    <col min="6928" max="6928" width="7" style="17" customWidth="1"/>
    <col min="6929" max="7168" width="8.85546875" style="17"/>
    <col min="7169" max="7169" width="3" style="17" customWidth="1"/>
    <col min="7170" max="7170" width="4.140625" style="17" customWidth="1"/>
    <col min="7171" max="7171" width="54" style="17" customWidth="1"/>
    <col min="7172" max="7172" width="3.7109375" style="17" customWidth="1"/>
    <col min="7173" max="7173" width="90.28515625" style="17" customWidth="1"/>
    <col min="7174" max="7175" width="8.85546875" style="17"/>
    <col min="7176" max="7176" width="15.42578125" style="17" customWidth="1"/>
    <col min="7177" max="7177" width="5.140625" style="17" customWidth="1"/>
    <col min="7178" max="7179" width="8.85546875" style="17"/>
    <col min="7180" max="7180" width="3" style="17" customWidth="1"/>
    <col min="7181" max="7183" width="8.85546875" style="17"/>
    <col min="7184" max="7184" width="7" style="17" customWidth="1"/>
    <col min="7185" max="7424" width="8.85546875" style="17"/>
    <col min="7425" max="7425" width="3" style="17" customWidth="1"/>
    <col min="7426" max="7426" width="4.140625" style="17" customWidth="1"/>
    <col min="7427" max="7427" width="54" style="17" customWidth="1"/>
    <col min="7428" max="7428" width="3.7109375" style="17" customWidth="1"/>
    <col min="7429" max="7429" width="90.28515625" style="17" customWidth="1"/>
    <col min="7430" max="7431" width="8.85546875" style="17"/>
    <col min="7432" max="7432" width="15.42578125" style="17" customWidth="1"/>
    <col min="7433" max="7433" width="5.140625" style="17" customWidth="1"/>
    <col min="7434" max="7435" width="8.85546875" style="17"/>
    <col min="7436" max="7436" width="3" style="17" customWidth="1"/>
    <col min="7437" max="7439" width="8.85546875" style="17"/>
    <col min="7440" max="7440" width="7" style="17" customWidth="1"/>
    <col min="7441" max="7680" width="8.85546875" style="17"/>
    <col min="7681" max="7681" width="3" style="17" customWidth="1"/>
    <col min="7682" max="7682" width="4.140625" style="17" customWidth="1"/>
    <col min="7683" max="7683" width="54" style="17" customWidth="1"/>
    <col min="7684" max="7684" width="3.7109375" style="17" customWidth="1"/>
    <col min="7685" max="7685" width="90.28515625" style="17" customWidth="1"/>
    <col min="7686" max="7687" width="8.85546875" style="17"/>
    <col min="7688" max="7688" width="15.42578125" style="17" customWidth="1"/>
    <col min="7689" max="7689" width="5.140625" style="17" customWidth="1"/>
    <col min="7690" max="7691" width="8.85546875" style="17"/>
    <col min="7692" max="7692" width="3" style="17" customWidth="1"/>
    <col min="7693" max="7695" width="8.85546875" style="17"/>
    <col min="7696" max="7696" width="7" style="17" customWidth="1"/>
    <col min="7697" max="7936" width="8.85546875" style="17"/>
    <col min="7937" max="7937" width="3" style="17" customWidth="1"/>
    <col min="7938" max="7938" width="4.140625" style="17" customWidth="1"/>
    <col min="7939" max="7939" width="54" style="17" customWidth="1"/>
    <col min="7940" max="7940" width="3.7109375" style="17" customWidth="1"/>
    <col min="7941" max="7941" width="90.28515625" style="17" customWidth="1"/>
    <col min="7942" max="7943" width="8.85546875" style="17"/>
    <col min="7944" max="7944" width="15.42578125" style="17" customWidth="1"/>
    <col min="7945" max="7945" width="5.140625" style="17" customWidth="1"/>
    <col min="7946" max="7947" width="8.85546875" style="17"/>
    <col min="7948" max="7948" width="3" style="17" customWidth="1"/>
    <col min="7949" max="7951" width="8.85546875" style="17"/>
    <col min="7952" max="7952" width="7" style="17" customWidth="1"/>
    <col min="7953" max="8192" width="8.85546875" style="17"/>
    <col min="8193" max="8193" width="3" style="17" customWidth="1"/>
    <col min="8194" max="8194" width="4.140625" style="17" customWidth="1"/>
    <col min="8195" max="8195" width="54" style="17" customWidth="1"/>
    <col min="8196" max="8196" width="3.7109375" style="17" customWidth="1"/>
    <col min="8197" max="8197" width="90.28515625" style="17" customWidth="1"/>
    <col min="8198" max="8199" width="8.85546875" style="17"/>
    <col min="8200" max="8200" width="15.42578125" style="17" customWidth="1"/>
    <col min="8201" max="8201" width="5.140625" style="17" customWidth="1"/>
    <col min="8202" max="8203" width="8.85546875" style="17"/>
    <col min="8204" max="8204" width="3" style="17" customWidth="1"/>
    <col min="8205" max="8207" width="8.85546875" style="17"/>
    <col min="8208" max="8208" width="7" style="17" customWidth="1"/>
    <col min="8209" max="8448" width="8.85546875" style="17"/>
    <col min="8449" max="8449" width="3" style="17" customWidth="1"/>
    <col min="8450" max="8450" width="4.140625" style="17" customWidth="1"/>
    <col min="8451" max="8451" width="54" style="17" customWidth="1"/>
    <col min="8452" max="8452" width="3.7109375" style="17" customWidth="1"/>
    <col min="8453" max="8453" width="90.28515625" style="17" customWidth="1"/>
    <col min="8454" max="8455" width="8.85546875" style="17"/>
    <col min="8456" max="8456" width="15.42578125" style="17" customWidth="1"/>
    <col min="8457" max="8457" width="5.140625" style="17" customWidth="1"/>
    <col min="8458" max="8459" width="8.85546875" style="17"/>
    <col min="8460" max="8460" width="3" style="17" customWidth="1"/>
    <col min="8461" max="8463" width="8.85546875" style="17"/>
    <col min="8464" max="8464" width="7" style="17" customWidth="1"/>
    <col min="8465" max="8704" width="8.85546875" style="17"/>
    <col min="8705" max="8705" width="3" style="17" customWidth="1"/>
    <col min="8706" max="8706" width="4.140625" style="17" customWidth="1"/>
    <col min="8707" max="8707" width="54" style="17" customWidth="1"/>
    <col min="8708" max="8708" width="3.7109375" style="17" customWidth="1"/>
    <col min="8709" max="8709" width="90.28515625" style="17" customWidth="1"/>
    <col min="8710" max="8711" width="8.85546875" style="17"/>
    <col min="8712" max="8712" width="15.42578125" style="17" customWidth="1"/>
    <col min="8713" max="8713" width="5.140625" style="17" customWidth="1"/>
    <col min="8714" max="8715" width="8.85546875" style="17"/>
    <col min="8716" max="8716" width="3" style="17" customWidth="1"/>
    <col min="8717" max="8719" width="8.85546875" style="17"/>
    <col min="8720" max="8720" width="7" style="17" customWidth="1"/>
    <col min="8721" max="8960" width="8.85546875" style="17"/>
    <col min="8961" max="8961" width="3" style="17" customWidth="1"/>
    <col min="8962" max="8962" width="4.140625" style="17" customWidth="1"/>
    <col min="8963" max="8963" width="54" style="17" customWidth="1"/>
    <col min="8964" max="8964" width="3.7109375" style="17" customWidth="1"/>
    <col min="8965" max="8965" width="90.28515625" style="17" customWidth="1"/>
    <col min="8966" max="8967" width="8.85546875" style="17"/>
    <col min="8968" max="8968" width="15.42578125" style="17" customWidth="1"/>
    <col min="8969" max="8969" width="5.140625" style="17" customWidth="1"/>
    <col min="8970" max="8971" width="8.85546875" style="17"/>
    <col min="8972" max="8972" width="3" style="17" customWidth="1"/>
    <col min="8973" max="8975" width="8.85546875" style="17"/>
    <col min="8976" max="8976" width="7" style="17" customWidth="1"/>
    <col min="8977" max="9216" width="8.85546875" style="17"/>
    <col min="9217" max="9217" width="3" style="17" customWidth="1"/>
    <col min="9218" max="9218" width="4.140625" style="17" customWidth="1"/>
    <col min="9219" max="9219" width="54" style="17" customWidth="1"/>
    <col min="9220" max="9220" width="3.7109375" style="17" customWidth="1"/>
    <col min="9221" max="9221" width="90.28515625" style="17" customWidth="1"/>
    <col min="9222" max="9223" width="8.85546875" style="17"/>
    <col min="9224" max="9224" width="15.42578125" style="17" customWidth="1"/>
    <col min="9225" max="9225" width="5.140625" style="17" customWidth="1"/>
    <col min="9226" max="9227" width="8.85546875" style="17"/>
    <col min="9228" max="9228" width="3" style="17" customWidth="1"/>
    <col min="9229" max="9231" width="8.85546875" style="17"/>
    <col min="9232" max="9232" width="7" style="17" customWidth="1"/>
    <col min="9233" max="9472" width="8.85546875" style="17"/>
    <col min="9473" max="9473" width="3" style="17" customWidth="1"/>
    <col min="9474" max="9474" width="4.140625" style="17" customWidth="1"/>
    <col min="9475" max="9475" width="54" style="17" customWidth="1"/>
    <col min="9476" max="9476" width="3.7109375" style="17" customWidth="1"/>
    <col min="9477" max="9477" width="90.28515625" style="17" customWidth="1"/>
    <col min="9478" max="9479" width="8.85546875" style="17"/>
    <col min="9480" max="9480" width="15.42578125" style="17" customWidth="1"/>
    <col min="9481" max="9481" width="5.140625" style="17" customWidth="1"/>
    <col min="9482" max="9483" width="8.85546875" style="17"/>
    <col min="9484" max="9484" width="3" style="17" customWidth="1"/>
    <col min="9485" max="9487" width="8.85546875" style="17"/>
    <col min="9488" max="9488" width="7" style="17" customWidth="1"/>
    <col min="9489" max="9728" width="8.85546875" style="17"/>
    <col min="9729" max="9729" width="3" style="17" customWidth="1"/>
    <col min="9730" max="9730" width="4.140625" style="17" customWidth="1"/>
    <col min="9731" max="9731" width="54" style="17" customWidth="1"/>
    <col min="9732" max="9732" width="3.7109375" style="17" customWidth="1"/>
    <col min="9733" max="9733" width="90.28515625" style="17" customWidth="1"/>
    <col min="9734" max="9735" width="8.85546875" style="17"/>
    <col min="9736" max="9736" width="15.42578125" style="17" customWidth="1"/>
    <col min="9737" max="9737" width="5.140625" style="17" customWidth="1"/>
    <col min="9738" max="9739" width="8.85546875" style="17"/>
    <col min="9740" max="9740" width="3" style="17" customWidth="1"/>
    <col min="9741" max="9743" width="8.85546875" style="17"/>
    <col min="9744" max="9744" width="7" style="17" customWidth="1"/>
    <col min="9745" max="9984" width="8.85546875" style="17"/>
    <col min="9985" max="9985" width="3" style="17" customWidth="1"/>
    <col min="9986" max="9986" width="4.140625" style="17" customWidth="1"/>
    <col min="9987" max="9987" width="54" style="17" customWidth="1"/>
    <col min="9988" max="9988" width="3.7109375" style="17" customWidth="1"/>
    <col min="9989" max="9989" width="90.28515625" style="17" customWidth="1"/>
    <col min="9990" max="9991" width="8.85546875" style="17"/>
    <col min="9992" max="9992" width="15.42578125" style="17" customWidth="1"/>
    <col min="9993" max="9993" width="5.140625" style="17" customWidth="1"/>
    <col min="9994" max="9995" width="8.85546875" style="17"/>
    <col min="9996" max="9996" width="3" style="17" customWidth="1"/>
    <col min="9997" max="9999" width="8.85546875" style="17"/>
    <col min="10000" max="10000" width="7" style="17" customWidth="1"/>
    <col min="10001" max="10240" width="8.85546875" style="17"/>
    <col min="10241" max="10241" width="3" style="17" customWidth="1"/>
    <col min="10242" max="10242" width="4.140625" style="17" customWidth="1"/>
    <col min="10243" max="10243" width="54" style="17" customWidth="1"/>
    <col min="10244" max="10244" width="3.7109375" style="17" customWidth="1"/>
    <col min="10245" max="10245" width="90.28515625" style="17" customWidth="1"/>
    <col min="10246" max="10247" width="8.85546875" style="17"/>
    <col min="10248" max="10248" width="15.42578125" style="17" customWidth="1"/>
    <col min="10249" max="10249" width="5.140625" style="17" customWidth="1"/>
    <col min="10250" max="10251" width="8.85546875" style="17"/>
    <col min="10252" max="10252" width="3" style="17" customWidth="1"/>
    <col min="10253" max="10255" width="8.85546875" style="17"/>
    <col min="10256" max="10256" width="7" style="17" customWidth="1"/>
    <col min="10257" max="10496" width="8.85546875" style="17"/>
    <col min="10497" max="10497" width="3" style="17" customWidth="1"/>
    <col min="10498" max="10498" width="4.140625" style="17" customWidth="1"/>
    <col min="10499" max="10499" width="54" style="17" customWidth="1"/>
    <col min="10500" max="10500" width="3.7109375" style="17" customWidth="1"/>
    <col min="10501" max="10501" width="90.28515625" style="17" customWidth="1"/>
    <col min="10502" max="10503" width="8.85546875" style="17"/>
    <col min="10504" max="10504" width="15.42578125" style="17" customWidth="1"/>
    <col min="10505" max="10505" width="5.140625" style="17" customWidth="1"/>
    <col min="10506" max="10507" width="8.85546875" style="17"/>
    <col min="10508" max="10508" width="3" style="17" customWidth="1"/>
    <col min="10509" max="10511" width="8.85546875" style="17"/>
    <col min="10512" max="10512" width="7" style="17" customWidth="1"/>
    <col min="10513" max="10752" width="8.85546875" style="17"/>
    <col min="10753" max="10753" width="3" style="17" customWidth="1"/>
    <col min="10754" max="10754" width="4.140625" style="17" customWidth="1"/>
    <col min="10755" max="10755" width="54" style="17" customWidth="1"/>
    <col min="10756" max="10756" width="3.7109375" style="17" customWidth="1"/>
    <col min="10757" max="10757" width="90.28515625" style="17" customWidth="1"/>
    <col min="10758" max="10759" width="8.85546875" style="17"/>
    <col min="10760" max="10760" width="15.42578125" style="17" customWidth="1"/>
    <col min="10761" max="10761" width="5.140625" style="17" customWidth="1"/>
    <col min="10762" max="10763" width="8.85546875" style="17"/>
    <col min="10764" max="10764" width="3" style="17" customWidth="1"/>
    <col min="10765" max="10767" width="8.85546875" style="17"/>
    <col min="10768" max="10768" width="7" style="17" customWidth="1"/>
    <col min="10769" max="11008" width="8.85546875" style="17"/>
    <col min="11009" max="11009" width="3" style="17" customWidth="1"/>
    <col min="11010" max="11010" width="4.140625" style="17" customWidth="1"/>
    <col min="11011" max="11011" width="54" style="17" customWidth="1"/>
    <col min="11012" max="11012" width="3.7109375" style="17" customWidth="1"/>
    <col min="11013" max="11013" width="90.28515625" style="17" customWidth="1"/>
    <col min="11014" max="11015" width="8.85546875" style="17"/>
    <col min="11016" max="11016" width="15.42578125" style="17" customWidth="1"/>
    <col min="11017" max="11017" width="5.140625" style="17" customWidth="1"/>
    <col min="11018" max="11019" width="8.85546875" style="17"/>
    <col min="11020" max="11020" width="3" style="17" customWidth="1"/>
    <col min="11021" max="11023" width="8.85546875" style="17"/>
    <col min="11024" max="11024" width="7" style="17" customWidth="1"/>
    <col min="11025" max="11264" width="8.85546875" style="17"/>
    <col min="11265" max="11265" width="3" style="17" customWidth="1"/>
    <col min="11266" max="11266" width="4.140625" style="17" customWidth="1"/>
    <col min="11267" max="11267" width="54" style="17" customWidth="1"/>
    <col min="11268" max="11268" width="3.7109375" style="17" customWidth="1"/>
    <col min="11269" max="11269" width="90.28515625" style="17" customWidth="1"/>
    <col min="11270" max="11271" width="8.85546875" style="17"/>
    <col min="11272" max="11272" width="15.42578125" style="17" customWidth="1"/>
    <col min="11273" max="11273" width="5.140625" style="17" customWidth="1"/>
    <col min="11274" max="11275" width="8.85546875" style="17"/>
    <col min="11276" max="11276" width="3" style="17" customWidth="1"/>
    <col min="11277" max="11279" width="8.85546875" style="17"/>
    <col min="11280" max="11280" width="7" style="17" customWidth="1"/>
    <col min="11281" max="11520" width="8.85546875" style="17"/>
    <col min="11521" max="11521" width="3" style="17" customWidth="1"/>
    <col min="11522" max="11522" width="4.140625" style="17" customWidth="1"/>
    <col min="11523" max="11523" width="54" style="17" customWidth="1"/>
    <col min="11524" max="11524" width="3.7109375" style="17" customWidth="1"/>
    <col min="11525" max="11525" width="90.28515625" style="17" customWidth="1"/>
    <col min="11526" max="11527" width="8.85546875" style="17"/>
    <col min="11528" max="11528" width="15.42578125" style="17" customWidth="1"/>
    <col min="11529" max="11529" width="5.140625" style="17" customWidth="1"/>
    <col min="11530" max="11531" width="8.85546875" style="17"/>
    <col min="11532" max="11532" width="3" style="17" customWidth="1"/>
    <col min="11533" max="11535" width="8.85546875" style="17"/>
    <col min="11536" max="11536" width="7" style="17" customWidth="1"/>
    <col min="11537" max="11776" width="8.85546875" style="17"/>
    <col min="11777" max="11777" width="3" style="17" customWidth="1"/>
    <col min="11778" max="11778" width="4.140625" style="17" customWidth="1"/>
    <col min="11779" max="11779" width="54" style="17" customWidth="1"/>
    <col min="11780" max="11780" width="3.7109375" style="17" customWidth="1"/>
    <col min="11781" max="11781" width="90.28515625" style="17" customWidth="1"/>
    <col min="11782" max="11783" width="8.85546875" style="17"/>
    <col min="11784" max="11784" width="15.42578125" style="17" customWidth="1"/>
    <col min="11785" max="11785" width="5.140625" style="17" customWidth="1"/>
    <col min="11786" max="11787" width="8.85546875" style="17"/>
    <col min="11788" max="11788" width="3" style="17" customWidth="1"/>
    <col min="11789" max="11791" width="8.85546875" style="17"/>
    <col min="11792" max="11792" width="7" style="17" customWidth="1"/>
    <col min="11793" max="12032" width="8.85546875" style="17"/>
    <col min="12033" max="12033" width="3" style="17" customWidth="1"/>
    <col min="12034" max="12034" width="4.140625" style="17" customWidth="1"/>
    <col min="12035" max="12035" width="54" style="17" customWidth="1"/>
    <col min="12036" max="12036" width="3.7109375" style="17" customWidth="1"/>
    <col min="12037" max="12037" width="90.28515625" style="17" customWidth="1"/>
    <col min="12038" max="12039" width="8.85546875" style="17"/>
    <col min="12040" max="12040" width="15.42578125" style="17" customWidth="1"/>
    <col min="12041" max="12041" width="5.140625" style="17" customWidth="1"/>
    <col min="12042" max="12043" width="8.85546875" style="17"/>
    <col min="12044" max="12044" width="3" style="17" customWidth="1"/>
    <col min="12045" max="12047" width="8.85546875" style="17"/>
    <col min="12048" max="12048" width="7" style="17" customWidth="1"/>
    <col min="12049" max="12288" width="8.85546875" style="17"/>
    <col min="12289" max="12289" width="3" style="17" customWidth="1"/>
    <col min="12290" max="12290" width="4.140625" style="17" customWidth="1"/>
    <col min="12291" max="12291" width="54" style="17" customWidth="1"/>
    <col min="12292" max="12292" width="3.7109375" style="17" customWidth="1"/>
    <col min="12293" max="12293" width="90.28515625" style="17" customWidth="1"/>
    <col min="12294" max="12295" width="8.85546875" style="17"/>
    <col min="12296" max="12296" width="15.42578125" style="17" customWidth="1"/>
    <col min="12297" max="12297" width="5.140625" style="17" customWidth="1"/>
    <col min="12298" max="12299" width="8.85546875" style="17"/>
    <col min="12300" max="12300" width="3" style="17" customWidth="1"/>
    <col min="12301" max="12303" width="8.85546875" style="17"/>
    <col min="12304" max="12304" width="7" style="17" customWidth="1"/>
    <col min="12305" max="12544" width="8.85546875" style="17"/>
    <col min="12545" max="12545" width="3" style="17" customWidth="1"/>
    <col min="12546" max="12546" width="4.140625" style="17" customWidth="1"/>
    <col min="12547" max="12547" width="54" style="17" customWidth="1"/>
    <col min="12548" max="12548" width="3.7109375" style="17" customWidth="1"/>
    <col min="12549" max="12549" width="90.28515625" style="17" customWidth="1"/>
    <col min="12550" max="12551" width="8.85546875" style="17"/>
    <col min="12552" max="12552" width="15.42578125" style="17" customWidth="1"/>
    <col min="12553" max="12553" width="5.140625" style="17" customWidth="1"/>
    <col min="12554" max="12555" width="8.85546875" style="17"/>
    <col min="12556" max="12556" width="3" style="17" customWidth="1"/>
    <col min="12557" max="12559" width="8.85546875" style="17"/>
    <col min="12560" max="12560" width="7" style="17" customWidth="1"/>
    <col min="12561" max="12800" width="8.85546875" style="17"/>
    <col min="12801" max="12801" width="3" style="17" customWidth="1"/>
    <col min="12802" max="12802" width="4.140625" style="17" customWidth="1"/>
    <col min="12803" max="12803" width="54" style="17" customWidth="1"/>
    <col min="12804" max="12804" width="3.7109375" style="17" customWidth="1"/>
    <col min="12805" max="12805" width="90.28515625" style="17" customWidth="1"/>
    <col min="12806" max="12807" width="8.85546875" style="17"/>
    <col min="12808" max="12808" width="15.42578125" style="17" customWidth="1"/>
    <col min="12809" max="12809" width="5.140625" style="17" customWidth="1"/>
    <col min="12810" max="12811" width="8.85546875" style="17"/>
    <col min="12812" max="12812" width="3" style="17" customWidth="1"/>
    <col min="12813" max="12815" width="8.85546875" style="17"/>
    <col min="12816" max="12816" width="7" style="17" customWidth="1"/>
    <col min="12817" max="13056" width="8.85546875" style="17"/>
    <col min="13057" max="13057" width="3" style="17" customWidth="1"/>
    <col min="13058" max="13058" width="4.140625" style="17" customWidth="1"/>
    <col min="13059" max="13059" width="54" style="17" customWidth="1"/>
    <col min="13060" max="13060" width="3.7109375" style="17" customWidth="1"/>
    <col min="13061" max="13061" width="90.28515625" style="17" customWidth="1"/>
    <col min="13062" max="13063" width="8.85546875" style="17"/>
    <col min="13064" max="13064" width="15.42578125" style="17" customWidth="1"/>
    <col min="13065" max="13065" width="5.140625" style="17" customWidth="1"/>
    <col min="13066" max="13067" width="8.85546875" style="17"/>
    <col min="13068" max="13068" width="3" style="17" customWidth="1"/>
    <col min="13069" max="13071" width="8.85546875" style="17"/>
    <col min="13072" max="13072" width="7" style="17" customWidth="1"/>
    <col min="13073" max="13312" width="8.85546875" style="17"/>
    <col min="13313" max="13313" width="3" style="17" customWidth="1"/>
    <col min="13314" max="13314" width="4.140625" style="17" customWidth="1"/>
    <col min="13315" max="13315" width="54" style="17" customWidth="1"/>
    <col min="13316" max="13316" width="3.7109375" style="17" customWidth="1"/>
    <col min="13317" max="13317" width="90.28515625" style="17" customWidth="1"/>
    <col min="13318" max="13319" width="8.85546875" style="17"/>
    <col min="13320" max="13320" width="15.42578125" style="17" customWidth="1"/>
    <col min="13321" max="13321" width="5.140625" style="17" customWidth="1"/>
    <col min="13322" max="13323" width="8.85546875" style="17"/>
    <col min="13324" max="13324" width="3" style="17" customWidth="1"/>
    <col min="13325" max="13327" width="8.85546875" style="17"/>
    <col min="13328" max="13328" width="7" style="17" customWidth="1"/>
    <col min="13329" max="13568" width="8.85546875" style="17"/>
    <col min="13569" max="13569" width="3" style="17" customWidth="1"/>
    <col min="13570" max="13570" width="4.140625" style="17" customWidth="1"/>
    <col min="13571" max="13571" width="54" style="17" customWidth="1"/>
    <col min="13572" max="13572" width="3.7109375" style="17" customWidth="1"/>
    <col min="13573" max="13573" width="90.28515625" style="17" customWidth="1"/>
    <col min="13574" max="13575" width="8.85546875" style="17"/>
    <col min="13576" max="13576" width="15.42578125" style="17" customWidth="1"/>
    <col min="13577" max="13577" width="5.140625" style="17" customWidth="1"/>
    <col min="13578" max="13579" width="8.85546875" style="17"/>
    <col min="13580" max="13580" width="3" style="17" customWidth="1"/>
    <col min="13581" max="13583" width="8.85546875" style="17"/>
    <col min="13584" max="13584" width="7" style="17" customWidth="1"/>
    <col min="13585" max="13824" width="8.85546875" style="17"/>
    <col min="13825" max="13825" width="3" style="17" customWidth="1"/>
    <col min="13826" max="13826" width="4.140625" style="17" customWidth="1"/>
    <col min="13827" max="13827" width="54" style="17" customWidth="1"/>
    <col min="13828" max="13828" width="3.7109375" style="17" customWidth="1"/>
    <col min="13829" max="13829" width="90.28515625" style="17" customWidth="1"/>
    <col min="13830" max="13831" width="8.85546875" style="17"/>
    <col min="13832" max="13832" width="15.42578125" style="17" customWidth="1"/>
    <col min="13833" max="13833" width="5.140625" style="17" customWidth="1"/>
    <col min="13834" max="13835" width="8.85546875" style="17"/>
    <col min="13836" max="13836" width="3" style="17" customWidth="1"/>
    <col min="13837" max="13839" width="8.85546875" style="17"/>
    <col min="13840" max="13840" width="7" style="17" customWidth="1"/>
    <col min="13841" max="14080" width="8.85546875" style="17"/>
    <col min="14081" max="14081" width="3" style="17" customWidth="1"/>
    <col min="14082" max="14082" width="4.140625" style="17" customWidth="1"/>
    <col min="14083" max="14083" width="54" style="17" customWidth="1"/>
    <col min="14084" max="14084" width="3.7109375" style="17" customWidth="1"/>
    <col min="14085" max="14085" width="90.28515625" style="17" customWidth="1"/>
    <col min="14086" max="14087" width="8.85546875" style="17"/>
    <col min="14088" max="14088" width="15.42578125" style="17" customWidth="1"/>
    <col min="14089" max="14089" width="5.140625" style="17" customWidth="1"/>
    <col min="14090" max="14091" width="8.85546875" style="17"/>
    <col min="14092" max="14092" width="3" style="17" customWidth="1"/>
    <col min="14093" max="14095" width="8.85546875" style="17"/>
    <col min="14096" max="14096" width="7" style="17" customWidth="1"/>
    <col min="14097" max="14336" width="8.85546875" style="17"/>
    <col min="14337" max="14337" width="3" style="17" customWidth="1"/>
    <col min="14338" max="14338" width="4.140625" style="17" customWidth="1"/>
    <col min="14339" max="14339" width="54" style="17" customWidth="1"/>
    <col min="14340" max="14340" width="3.7109375" style="17" customWidth="1"/>
    <col min="14341" max="14341" width="90.28515625" style="17" customWidth="1"/>
    <col min="14342" max="14343" width="8.85546875" style="17"/>
    <col min="14344" max="14344" width="15.42578125" style="17" customWidth="1"/>
    <col min="14345" max="14345" width="5.140625" style="17" customWidth="1"/>
    <col min="14346" max="14347" width="8.85546875" style="17"/>
    <col min="14348" max="14348" width="3" style="17" customWidth="1"/>
    <col min="14349" max="14351" width="8.85546875" style="17"/>
    <col min="14352" max="14352" width="7" style="17" customWidth="1"/>
    <col min="14353" max="14592" width="8.85546875" style="17"/>
    <col min="14593" max="14593" width="3" style="17" customWidth="1"/>
    <col min="14594" max="14594" width="4.140625" style="17" customWidth="1"/>
    <col min="14595" max="14595" width="54" style="17" customWidth="1"/>
    <col min="14596" max="14596" width="3.7109375" style="17" customWidth="1"/>
    <col min="14597" max="14597" width="90.28515625" style="17" customWidth="1"/>
    <col min="14598" max="14599" width="8.85546875" style="17"/>
    <col min="14600" max="14600" width="15.42578125" style="17" customWidth="1"/>
    <col min="14601" max="14601" width="5.140625" style="17" customWidth="1"/>
    <col min="14602" max="14603" width="8.85546875" style="17"/>
    <col min="14604" max="14604" width="3" style="17" customWidth="1"/>
    <col min="14605" max="14607" width="8.85546875" style="17"/>
    <col min="14608" max="14608" width="7" style="17" customWidth="1"/>
    <col min="14609" max="14848" width="8.85546875" style="17"/>
    <col min="14849" max="14849" width="3" style="17" customWidth="1"/>
    <col min="14850" max="14850" width="4.140625" style="17" customWidth="1"/>
    <col min="14851" max="14851" width="54" style="17" customWidth="1"/>
    <col min="14852" max="14852" width="3.7109375" style="17" customWidth="1"/>
    <col min="14853" max="14853" width="90.28515625" style="17" customWidth="1"/>
    <col min="14854" max="14855" width="8.85546875" style="17"/>
    <col min="14856" max="14856" width="15.42578125" style="17" customWidth="1"/>
    <col min="14857" max="14857" width="5.140625" style="17" customWidth="1"/>
    <col min="14858" max="14859" width="8.85546875" style="17"/>
    <col min="14860" max="14860" width="3" style="17" customWidth="1"/>
    <col min="14861" max="14863" width="8.85546875" style="17"/>
    <col min="14864" max="14864" width="7" style="17" customWidth="1"/>
    <col min="14865" max="15104" width="8.85546875" style="17"/>
    <col min="15105" max="15105" width="3" style="17" customWidth="1"/>
    <col min="15106" max="15106" width="4.140625" style="17" customWidth="1"/>
    <col min="15107" max="15107" width="54" style="17" customWidth="1"/>
    <col min="15108" max="15108" width="3.7109375" style="17" customWidth="1"/>
    <col min="15109" max="15109" width="90.28515625" style="17" customWidth="1"/>
    <col min="15110" max="15111" width="8.85546875" style="17"/>
    <col min="15112" max="15112" width="15.42578125" style="17" customWidth="1"/>
    <col min="15113" max="15113" width="5.140625" style="17" customWidth="1"/>
    <col min="15114" max="15115" width="8.85546875" style="17"/>
    <col min="15116" max="15116" width="3" style="17" customWidth="1"/>
    <col min="15117" max="15119" width="8.85546875" style="17"/>
    <col min="15120" max="15120" width="7" style="17" customWidth="1"/>
    <col min="15121" max="15360" width="8.85546875" style="17"/>
    <col min="15361" max="15361" width="3" style="17" customWidth="1"/>
    <col min="15362" max="15362" width="4.140625" style="17" customWidth="1"/>
    <col min="15363" max="15363" width="54" style="17" customWidth="1"/>
    <col min="15364" max="15364" width="3.7109375" style="17" customWidth="1"/>
    <col min="15365" max="15365" width="90.28515625" style="17" customWidth="1"/>
    <col min="15366" max="15367" width="8.85546875" style="17"/>
    <col min="15368" max="15368" width="15.42578125" style="17" customWidth="1"/>
    <col min="15369" max="15369" width="5.140625" style="17" customWidth="1"/>
    <col min="15370" max="15371" width="8.85546875" style="17"/>
    <col min="15372" max="15372" width="3" style="17" customWidth="1"/>
    <col min="15373" max="15375" width="8.85546875" style="17"/>
    <col min="15376" max="15376" width="7" style="17" customWidth="1"/>
    <col min="15377" max="15616" width="8.85546875" style="17"/>
    <col min="15617" max="15617" width="3" style="17" customWidth="1"/>
    <col min="15618" max="15618" width="4.140625" style="17" customWidth="1"/>
    <col min="15619" max="15619" width="54" style="17" customWidth="1"/>
    <col min="15620" max="15620" width="3.7109375" style="17" customWidth="1"/>
    <col min="15621" max="15621" width="90.28515625" style="17" customWidth="1"/>
    <col min="15622" max="15623" width="8.85546875" style="17"/>
    <col min="15624" max="15624" width="15.42578125" style="17" customWidth="1"/>
    <col min="15625" max="15625" width="5.140625" style="17" customWidth="1"/>
    <col min="15626" max="15627" width="8.85546875" style="17"/>
    <col min="15628" max="15628" width="3" style="17" customWidth="1"/>
    <col min="15629" max="15631" width="8.85546875" style="17"/>
    <col min="15632" max="15632" width="7" style="17" customWidth="1"/>
    <col min="15633" max="15872" width="8.85546875" style="17"/>
    <col min="15873" max="15873" width="3" style="17" customWidth="1"/>
    <col min="15874" max="15874" width="4.140625" style="17" customWidth="1"/>
    <col min="15875" max="15875" width="54" style="17" customWidth="1"/>
    <col min="15876" max="15876" width="3.7109375" style="17" customWidth="1"/>
    <col min="15877" max="15877" width="90.28515625" style="17" customWidth="1"/>
    <col min="15878" max="15879" width="8.85546875" style="17"/>
    <col min="15880" max="15880" width="15.42578125" style="17" customWidth="1"/>
    <col min="15881" max="15881" width="5.140625" style="17" customWidth="1"/>
    <col min="15882" max="15883" width="8.85546875" style="17"/>
    <col min="15884" max="15884" width="3" style="17" customWidth="1"/>
    <col min="15885" max="15887" width="8.85546875" style="17"/>
    <col min="15888" max="15888" width="7" style="17" customWidth="1"/>
    <col min="15889" max="16128" width="8.85546875" style="17"/>
    <col min="16129" max="16129" width="3" style="17" customWidth="1"/>
    <col min="16130" max="16130" width="4.140625" style="17" customWidth="1"/>
    <col min="16131" max="16131" width="54" style="17" customWidth="1"/>
    <col min="16132" max="16132" width="3.7109375" style="17" customWidth="1"/>
    <col min="16133" max="16133" width="90.28515625" style="17" customWidth="1"/>
    <col min="16134" max="16135" width="8.85546875" style="17"/>
    <col min="16136" max="16136" width="15.42578125" style="17" customWidth="1"/>
    <col min="16137" max="16137" width="5.140625" style="17" customWidth="1"/>
    <col min="16138" max="16139" width="8.85546875" style="17"/>
    <col min="16140" max="16140" width="3" style="17" customWidth="1"/>
    <col min="16141" max="16143" width="8.85546875" style="17"/>
    <col min="16144" max="16144" width="7" style="17" customWidth="1"/>
    <col min="16145" max="16384" width="8.85546875" style="17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8"/>
      <c r="C40" s="1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F9AF-EF55-4446-8E45-8124B866E388}">
  <sheetPr codeName="Sheet1"/>
  <dimension ref="A1:Y361"/>
  <sheetViews>
    <sheetView tabSelected="1" workbookViewId="0">
      <pane xSplit="4" ySplit="1" topLeftCell="E38" activePane="bottomRight" state="frozenSplit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3" width="2.85546875" customWidth="1"/>
    <col min="4" max="4" width="27" customWidth="1"/>
    <col min="5" max="6" width="2.140625" customWidth="1"/>
    <col min="7" max="7" width="10.42578125" bestFit="1" customWidth="1"/>
    <col min="8" max="8" width="2.140625" customWidth="1"/>
    <col min="9" max="9" width="7.85546875" bestFit="1" customWidth="1"/>
    <col min="10" max="10" width="2.140625" customWidth="1"/>
    <col min="11" max="11" width="6.42578125" bestFit="1" customWidth="1"/>
    <col min="12" max="12" width="2.140625" customWidth="1"/>
    <col min="13" max="13" width="23" bestFit="1" customWidth="1"/>
    <col min="14" max="14" width="2.140625" customWidth="1"/>
    <col min="15" max="15" width="30.5703125" customWidth="1"/>
    <col min="16" max="16" width="2.140625" customWidth="1"/>
    <col min="17" max="17" width="10.140625" bestFit="1" customWidth="1"/>
    <col min="18" max="18" width="2.140625" customWidth="1"/>
    <col min="19" max="19" width="2.42578125" bestFit="1" customWidth="1"/>
    <col min="20" max="20" width="2.140625" customWidth="1"/>
    <col min="21" max="21" width="25.7109375" bestFit="1" customWidth="1"/>
    <col min="22" max="22" width="2.140625" customWidth="1"/>
    <col min="23" max="23" width="7.42578125" bestFit="1" customWidth="1"/>
    <col min="24" max="24" width="2.140625" customWidth="1"/>
    <col min="25" max="25" width="7.42578125" bestFit="1" customWidth="1"/>
  </cols>
  <sheetData>
    <row r="1" spans="1:25" s="16" customFormat="1" ht="15.75" thickBot="1" x14ac:dyDescent="0.3">
      <c r="A1" s="14"/>
      <c r="B1" s="14"/>
      <c r="C1" s="14"/>
      <c r="D1" s="14"/>
      <c r="E1" s="14"/>
      <c r="F1" s="14"/>
      <c r="G1" s="15" t="s">
        <v>0</v>
      </c>
      <c r="H1" s="14"/>
      <c r="I1" s="15" t="s">
        <v>1</v>
      </c>
      <c r="J1" s="14"/>
      <c r="K1" s="15" t="s">
        <v>2</v>
      </c>
      <c r="L1" s="14"/>
      <c r="M1" s="15" t="s">
        <v>3</v>
      </c>
      <c r="N1" s="14"/>
      <c r="O1" s="15" t="s">
        <v>4</v>
      </c>
      <c r="P1" s="14"/>
      <c r="Q1" s="15" t="s">
        <v>5</v>
      </c>
      <c r="R1" s="14"/>
      <c r="S1" s="15" t="s">
        <v>6</v>
      </c>
      <c r="T1" s="14"/>
      <c r="U1" s="15" t="s">
        <v>7</v>
      </c>
      <c r="V1" s="14"/>
      <c r="W1" s="15" t="s">
        <v>8</v>
      </c>
      <c r="X1" s="14"/>
      <c r="Y1" s="15" t="s">
        <v>9</v>
      </c>
    </row>
    <row r="2" spans="1:25" ht="15.75" thickTop="1" x14ac:dyDescent="0.25">
      <c r="A2" s="2"/>
      <c r="B2" s="2" t="s">
        <v>10</v>
      </c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4"/>
      <c r="X2" s="2"/>
      <c r="Y2" s="4"/>
    </row>
    <row r="3" spans="1:25" x14ac:dyDescent="0.25">
      <c r="A3" s="5"/>
      <c r="B3" s="5"/>
      <c r="C3" s="5"/>
      <c r="D3" s="5"/>
      <c r="E3" s="5"/>
      <c r="F3" s="5"/>
      <c r="G3" s="5" t="s">
        <v>127</v>
      </c>
      <c r="H3" s="5"/>
      <c r="I3" s="6">
        <v>46190</v>
      </c>
      <c r="J3" s="5"/>
      <c r="K3" s="5" t="s">
        <v>130</v>
      </c>
      <c r="L3" s="5"/>
      <c r="M3" s="5" t="s">
        <v>147</v>
      </c>
      <c r="N3" s="5"/>
      <c r="O3" s="5" t="s">
        <v>166</v>
      </c>
      <c r="P3" s="5"/>
      <c r="Q3" s="5" t="s">
        <v>285</v>
      </c>
      <c r="R3" s="5"/>
      <c r="S3" s="7"/>
      <c r="T3" s="5"/>
      <c r="U3" s="5" t="s">
        <v>12</v>
      </c>
      <c r="V3" s="5"/>
      <c r="W3" s="8">
        <v>214.9</v>
      </c>
      <c r="X3" s="5"/>
      <c r="Y3" s="8">
        <f>ROUND(Y2+W3,5)</f>
        <v>214.9</v>
      </c>
    </row>
    <row r="4" spans="1:25" ht="15.75" thickBot="1" x14ac:dyDescent="0.3">
      <c r="A4" s="5"/>
      <c r="B4" s="5"/>
      <c r="C4" s="5"/>
      <c r="D4" s="5"/>
      <c r="E4" s="5"/>
      <c r="F4" s="5"/>
      <c r="G4" s="5" t="s">
        <v>127</v>
      </c>
      <c r="H4" s="5"/>
      <c r="I4" s="6">
        <v>46203</v>
      </c>
      <c r="J4" s="5"/>
      <c r="K4" s="5"/>
      <c r="L4" s="5"/>
      <c r="M4" s="5" t="s">
        <v>148</v>
      </c>
      <c r="N4" s="5"/>
      <c r="O4" s="5" t="s">
        <v>167</v>
      </c>
      <c r="P4" s="5"/>
      <c r="Q4" s="5"/>
      <c r="R4" s="5"/>
      <c r="S4" s="7"/>
      <c r="T4" s="5"/>
      <c r="U4" s="5" t="s">
        <v>289</v>
      </c>
      <c r="V4" s="5"/>
      <c r="W4" s="9">
        <v>-163.51</v>
      </c>
      <c r="X4" s="5"/>
      <c r="Y4" s="9">
        <f>ROUND(Y3+W4,5)</f>
        <v>51.39</v>
      </c>
    </row>
    <row r="5" spans="1:25" x14ac:dyDescent="0.25">
      <c r="A5" s="5"/>
      <c r="B5" s="5" t="s">
        <v>11</v>
      </c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8">
        <f>ROUND(SUM(W2:W4),5)</f>
        <v>51.39</v>
      </c>
      <c r="X5" s="5"/>
      <c r="Y5" s="8">
        <f>Y4</f>
        <v>51.39</v>
      </c>
    </row>
    <row r="6" spans="1:25" x14ac:dyDescent="0.25">
      <c r="A6" s="2"/>
      <c r="B6" s="2" t="s">
        <v>12</v>
      </c>
      <c r="C6" s="2"/>
      <c r="D6" s="2"/>
      <c r="E6" s="2"/>
      <c r="F6" s="2"/>
      <c r="G6" s="2"/>
      <c r="H6" s="2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4"/>
      <c r="X6" s="2"/>
      <c r="Y6" s="4"/>
    </row>
    <row r="7" spans="1:25" x14ac:dyDescent="0.25">
      <c r="A7" s="5"/>
      <c r="B7" s="5"/>
      <c r="C7" s="5"/>
      <c r="D7" s="5"/>
      <c r="E7" s="5"/>
      <c r="F7" s="5"/>
      <c r="G7" s="5" t="s">
        <v>127</v>
      </c>
      <c r="H7" s="5"/>
      <c r="I7" s="6">
        <v>46174</v>
      </c>
      <c r="J7" s="5"/>
      <c r="K7" s="5"/>
      <c r="L7" s="5"/>
      <c r="M7" s="5" t="s">
        <v>149</v>
      </c>
      <c r="N7" s="5"/>
      <c r="O7" s="5" t="s">
        <v>168</v>
      </c>
      <c r="P7" s="5"/>
      <c r="Q7" s="5"/>
      <c r="R7" s="5"/>
      <c r="S7" s="7"/>
      <c r="T7" s="5"/>
      <c r="U7" s="5" t="s">
        <v>68</v>
      </c>
      <c r="V7" s="5"/>
      <c r="W7" s="8">
        <v>-351.86</v>
      </c>
      <c r="X7" s="5"/>
      <c r="Y7" s="8">
        <f t="shared" ref="Y7:Y38" si="0">ROUND(Y6+W7,5)</f>
        <v>-351.86</v>
      </c>
    </row>
    <row r="8" spans="1:25" x14ac:dyDescent="0.25">
      <c r="A8" s="5"/>
      <c r="B8" s="5"/>
      <c r="C8" s="5"/>
      <c r="D8" s="5"/>
      <c r="E8" s="5"/>
      <c r="F8" s="5"/>
      <c r="G8" s="5" t="s">
        <v>128</v>
      </c>
      <c r="H8" s="5"/>
      <c r="I8" s="6">
        <v>46177</v>
      </c>
      <c r="J8" s="5"/>
      <c r="K8" s="5"/>
      <c r="L8" s="5"/>
      <c r="M8" s="5" t="s">
        <v>128</v>
      </c>
      <c r="N8" s="5"/>
      <c r="O8" s="5" t="s">
        <v>169</v>
      </c>
      <c r="P8" s="5"/>
      <c r="Q8" s="5"/>
      <c r="R8" s="5"/>
      <c r="S8" s="7"/>
      <c r="T8" s="5"/>
      <c r="U8" s="5" t="s">
        <v>52</v>
      </c>
      <c r="V8" s="5"/>
      <c r="W8" s="8">
        <v>125</v>
      </c>
      <c r="X8" s="5"/>
      <c r="Y8" s="8">
        <f t="shared" si="0"/>
        <v>-226.86</v>
      </c>
    </row>
    <row r="9" spans="1:25" x14ac:dyDescent="0.25">
      <c r="A9" s="5"/>
      <c r="B9" s="5"/>
      <c r="C9" s="5"/>
      <c r="D9" s="5"/>
      <c r="E9" s="5"/>
      <c r="F9" s="5"/>
      <c r="G9" s="5" t="s">
        <v>128</v>
      </c>
      <c r="H9" s="5"/>
      <c r="I9" s="6">
        <v>46177</v>
      </c>
      <c r="J9" s="5"/>
      <c r="K9" s="5"/>
      <c r="L9" s="5"/>
      <c r="M9" s="5" t="s">
        <v>128</v>
      </c>
      <c r="N9" s="5"/>
      <c r="O9" s="5" t="s">
        <v>170</v>
      </c>
      <c r="P9" s="5"/>
      <c r="Q9" s="5"/>
      <c r="R9" s="5"/>
      <c r="S9" s="7"/>
      <c r="T9" s="5"/>
      <c r="U9" s="5" t="s">
        <v>40</v>
      </c>
      <c r="V9" s="5"/>
      <c r="W9" s="8">
        <v>100</v>
      </c>
      <c r="X9" s="5"/>
      <c r="Y9" s="8">
        <f t="shared" si="0"/>
        <v>-126.86</v>
      </c>
    </row>
    <row r="10" spans="1:25" x14ac:dyDescent="0.25">
      <c r="A10" s="5"/>
      <c r="B10" s="5"/>
      <c r="C10" s="5"/>
      <c r="D10" s="5"/>
      <c r="E10" s="5"/>
      <c r="F10" s="5"/>
      <c r="G10" s="5" t="s">
        <v>128</v>
      </c>
      <c r="H10" s="5"/>
      <c r="I10" s="6">
        <v>46177</v>
      </c>
      <c r="J10" s="5"/>
      <c r="K10" s="5"/>
      <c r="L10" s="5"/>
      <c r="M10" s="5" t="s">
        <v>128</v>
      </c>
      <c r="N10" s="5"/>
      <c r="O10" s="5" t="s">
        <v>171</v>
      </c>
      <c r="P10" s="5"/>
      <c r="Q10" s="5"/>
      <c r="R10" s="5"/>
      <c r="S10" s="7"/>
      <c r="T10" s="5"/>
      <c r="U10" s="5" t="s">
        <v>289</v>
      </c>
      <c r="V10" s="5"/>
      <c r="W10" s="8">
        <v>6.8</v>
      </c>
      <c r="X10" s="5"/>
      <c r="Y10" s="8">
        <f t="shared" si="0"/>
        <v>-120.06</v>
      </c>
    </row>
    <row r="11" spans="1:25" x14ac:dyDescent="0.25">
      <c r="A11" s="5"/>
      <c r="B11" s="5"/>
      <c r="C11" s="5"/>
      <c r="D11" s="5"/>
      <c r="E11" s="5"/>
      <c r="F11" s="5"/>
      <c r="G11" s="5" t="s">
        <v>128</v>
      </c>
      <c r="H11" s="5"/>
      <c r="I11" s="6">
        <v>46177</v>
      </c>
      <c r="J11" s="5"/>
      <c r="K11" s="5"/>
      <c r="L11" s="5"/>
      <c r="M11" s="5" t="s">
        <v>128</v>
      </c>
      <c r="N11" s="5"/>
      <c r="O11" s="5" t="s">
        <v>172</v>
      </c>
      <c r="P11" s="5"/>
      <c r="Q11" s="5"/>
      <c r="R11" s="5"/>
      <c r="S11" s="7"/>
      <c r="T11" s="5"/>
      <c r="U11" s="5" t="s">
        <v>37</v>
      </c>
      <c r="V11" s="5"/>
      <c r="W11" s="8">
        <v>0.4</v>
      </c>
      <c r="X11" s="5"/>
      <c r="Y11" s="8">
        <f t="shared" si="0"/>
        <v>-119.66</v>
      </c>
    </row>
    <row r="12" spans="1:25" x14ac:dyDescent="0.25">
      <c r="A12" s="5"/>
      <c r="B12" s="5"/>
      <c r="C12" s="5"/>
      <c r="D12" s="5"/>
      <c r="E12" s="5"/>
      <c r="F12" s="5"/>
      <c r="G12" s="5" t="s">
        <v>128</v>
      </c>
      <c r="H12" s="5"/>
      <c r="I12" s="6">
        <v>46177</v>
      </c>
      <c r="J12" s="5"/>
      <c r="K12" s="5"/>
      <c r="L12" s="5"/>
      <c r="M12" s="5" t="s">
        <v>128</v>
      </c>
      <c r="N12" s="5"/>
      <c r="O12" s="5" t="s">
        <v>173</v>
      </c>
      <c r="P12" s="5"/>
      <c r="Q12" s="5"/>
      <c r="R12" s="5"/>
      <c r="S12" s="7"/>
      <c r="T12" s="5"/>
      <c r="U12" s="5" t="s">
        <v>289</v>
      </c>
      <c r="V12" s="5"/>
      <c r="W12" s="8">
        <v>0.6</v>
      </c>
      <c r="X12" s="5"/>
      <c r="Y12" s="8">
        <f t="shared" si="0"/>
        <v>-119.06</v>
      </c>
    </row>
    <row r="13" spans="1:25" x14ac:dyDescent="0.25">
      <c r="A13" s="5"/>
      <c r="B13" s="5"/>
      <c r="C13" s="5"/>
      <c r="D13" s="5"/>
      <c r="E13" s="5"/>
      <c r="F13" s="5"/>
      <c r="G13" s="5" t="s">
        <v>128</v>
      </c>
      <c r="H13" s="5"/>
      <c r="I13" s="6">
        <v>46177</v>
      </c>
      <c r="J13" s="5"/>
      <c r="K13" s="5"/>
      <c r="L13" s="5"/>
      <c r="M13" s="5" t="s">
        <v>128</v>
      </c>
      <c r="N13" s="5"/>
      <c r="O13" s="5" t="s">
        <v>174</v>
      </c>
      <c r="P13" s="5"/>
      <c r="Q13" s="5"/>
      <c r="R13" s="5"/>
      <c r="S13" s="7"/>
      <c r="T13" s="5"/>
      <c r="U13" s="5" t="s">
        <v>289</v>
      </c>
      <c r="V13" s="5"/>
      <c r="W13" s="8">
        <v>31.85</v>
      </c>
      <c r="X13" s="5"/>
      <c r="Y13" s="8">
        <f t="shared" si="0"/>
        <v>-87.21</v>
      </c>
    </row>
    <row r="14" spans="1:25" x14ac:dyDescent="0.25">
      <c r="A14" s="5"/>
      <c r="B14" s="5"/>
      <c r="C14" s="5"/>
      <c r="D14" s="5"/>
      <c r="E14" s="5"/>
      <c r="F14" s="5"/>
      <c r="G14" s="5" t="s">
        <v>128</v>
      </c>
      <c r="H14" s="5"/>
      <c r="I14" s="6">
        <v>46177</v>
      </c>
      <c r="J14" s="5"/>
      <c r="K14" s="5"/>
      <c r="L14" s="5"/>
      <c r="M14" s="5" t="s">
        <v>128</v>
      </c>
      <c r="N14" s="5"/>
      <c r="O14" s="5" t="s">
        <v>175</v>
      </c>
      <c r="P14" s="5"/>
      <c r="Q14" s="5"/>
      <c r="R14" s="5"/>
      <c r="S14" s="7"/>
      <c r="T14" s="5"/>
      <c r="U14" s="5" t="s">
        <v>289</v>
      </c>
      <c r="V14" s="5"/>
      <c r="W14" s="8">
        <v>13.7</v>
      </c>
      <c r="X14" s="5"/>
      <c r="Y14" s="8">
        <f t="shared" si="0"/>
        <v>-73.510000000000005</v>
      </c>
    </row>
    <row r="15" spans="1:25" x14ac:dyDescent="0.25">
      <c r="A15" s="5"/>
      <c r="B15" s="5"/>
      <c r="C15" s="5"/>
      <c r="D15" s="5"/>
      <c r="E15" s="5"/>
      <c r="F15" s="5"/>
      <c r="G15" s="5" t="s">
        <v>127</v>
      </c>
      <c r="H15" s="5"/>
      <c r="I15" s="6">
        <v>46178</v>
      </c>
      <c r="J15" s="5"/>
      <c r="K15" s="5"/>
      <c r="L15" s="5"/>
      <c r="M15" s="5" t="s">
        <v>150</v>
      </c>
      <c r="N15" s="5"/>
      <c r="O15" s="5" t="s">
        <v>176</v>
      </c>
      <c r="P15" s="5"/>
      <c r="Q15" s="5"/>
      <c r="R15" s="5"/>
      <c r="S15" s="7"/>
      <c r="T15" s="5"/>
      <c r="U15" s="5" t="s">
        <v>289</v>
      </c>
      <c r="V15" s="5"/>
      <c r="W15" s="8">
        <v>-9638.5400000000009</v>
      </c>
      <c r="X15" s="5"/>
      <c r="Y15" s="8">
        <f t="shared" si="0"/>
        <v>-9712.0499999999993</v>
      </c>
    </row>
    <row r="16" spans="1:25" x14ac:dyDescent="0.25">
      <c r="A16" s="5"/>
      <c r="B16" s="5"/>
      <c r="C16" s="5"/>
      <c r="D16" s="5"/>
      <c r="E16" s="5"/>
      <c r="F16" s="5"/>
      <c r="G16" s="5" t="s">
        <v>127</v>
      </c>
      <c r="H16" s="5"/>
      <c r="I16" s="6">
        <v>46178</v>
      </c>
      <c r="J16" s="5"/>
      <c r="K16" s="5"/>
      <c r="L16" s="5"/>
      <c r="M16" s="5" t="s">
        <v>151</v>
      </c>
      <c r="N16" s="5"/>
      <c r="O16" s="5" t="s">
        <v>177</v>
      </c>
      <c r="P16" s="5"/>
      <c r="Q16" s="5"/>
      <c r="R16" s="5"/>
      <c r="S16" s="7"/>
      <c r="T16" s="5"/>
      <c r="U16" s="5" t="s">
        <v>289</v>
      </c>
      <c r="V16" s="5"/>
      <c r="W16" s="8">
        <v>-2473.7399999999998</v>
      </c>
      <c r="X16" s="5"/>
      <c r="Y16" s="8">
        <f t="shared" si="0"/>
        <v>-12185.79</v>
      </c>
    </row>
    <row r="17" spans="1:25" x14ac:dyDescent="0.25">
      <c r="A17" s="5"/>
      <c r="B17" s="5"/>
      <c r="C17" s="5"/>
      <c r="D17" s="5"/>
      <c r="E17" s="5"/>
      <c r="F17" s="5"/>
      <c r="G17" s="5" t="s">
        <v>128</v>
      </c>
      <c r="H17" s="5"/>
      <c r="I17" s="6">
        <v>46181</v>
      </c>
      <c r="J17" s="5"/>
      <c r="K17" s="5"/>
      <c r="L17" s="5"/>
      <c r="M17" s="5" t="s">
        <v>128</v>
      </c>
      <c r="N17" s="5"/>
      <c r="O17" s="5" t="s">
        <v>170</v>
      </c>
      <c r="P17" s="5"/>
      <c r="Q17" s="5"/>
      <c r="R17" s="5"/>
      <c r="S17" s="7"/>
      <c r="T17" s="5"/>
      <c r="U17" s="5" t="s">
        <v>289</v>
      </c>
      <c r="V17" s="5"/>
      <c r="W17" s="8">
        <v>440</v>
      </c>
      <c r="X17" s="5"/>
      <c r="Y17" s="8">
        <f t="shared" si="0"/>
        <v>-11745.79</v>
      </c>
    </row>
    <row r="18" spans="1:25" x14ac:dyDescent="0.25">
      <c r="A18" s="5"/>
      <c r="B18" s="5"/>
      <c r="C18" s="5"/>
      <c r="D18" s="5"/>
      <c r="E18" s="5"/>
      <c r="F18" s="5"/>
      <c r="G18" s="5" t="s">
        <v>128</v>
      </c>
      <c r="H18" s="5"/>
      <c r="I18" s="6">
        <v>46181</v>
      </c>
      <c r="J18" s="5"/>
      <c r="K18" s="5"/>
      <c r="L18" s="5"/>
      <c r="M18" s="5" t="s">
        <v>128</v>
      </c>
      <c r="N18" s="5"/>
      <c r="O18" s="5" t="s">
        <v>170</v>
      </c>
      <c r="P18" s="5"/>
      <c r="Q18" s="5"/>
      <c r="R18" s="5"/>
      <c r="S18" s="7"/>
      <c r="T18" s="5"/>
      <c r="U18" s="5" t="s">
        <v>40</v>
      </c>
      <c r="V18" s="5"/>
      <c r="W18" s="8">
        <v>25</v>
      </c>
      <c r="X18" s="5"/>
      <c r="Y18" s="8">
        <f t="shared" si="0"/>
        <v>-11720.79</v>
      </c>
    </row>
    <row r="19" spans="1:25" x14ac:dyDescent="0.25">
      <c r="A19" s="5"/>
      <c r="B19" s="5"/>
      <c r="C19" s="5"/>
      <c r="D19" s="5"/>
      <c r="E19" s="5"/>
      <c r="F19" s="5"/>
      <c r="G19" s="5" t="s">
        <v>128</v>
      </c>
      <c r="H19" s="5"/>
      <c r="I19" s="6">
        <v>46181</v>
      </c>
      <c r="J19" s="5"/>
      <c r="K19" s="5"/>
      <c r="L19" s="5"/>
      <c r="M19" s="5" t="s">
        <v>128</v>
      </c>
      <c r="N19" s="5"/>
      <c r="O19" s="5" t="s">
        <v>178</v>
      </c>
      <c r="P19" s="5"/>
      <c r="Q19" s="5"/>
      <c r="R19" s="5"/>
      <c r="S19" s="7"/>
      <c r="T19" s="5"/>
      <c r="U19" s="5" t="s">
        <v>289</v>
      </c>
      <c r="V19" s="5"/>
      <c r="W19" s="8">
        <v>16.600000000000001</v>
      </c>
      <c r="X19" s="5"/>
      <c r="Y19" s="8">
        <f t="shared" si="0"/>
        <v>-11704.19</v>
      </c>
    </row>
    <row r="20" spans="1:25" x14ac:dyDescent="0.25">
      <c r="A20" s="5"/>
      <c r="B20" s="5"/>
      <c r="C20" s="5"/>
      <c r="D20" s="5"/>
      <c r="E20" s="5"/>
      <c r="F20" s="5"/>
      <c r="G20" s="5" t="s">
        <v>128</v>
      </c>
      <c r="H20" s="5"/>
      <c r="I20" s="6">
        <v>46181</v>
      </c>
      <c r="J20" s="5"/>
      <c r="K20" s="5"/>
      <c r="L20" s="5"/>
      <c r="M20" s="5" t="s">
        <v>128</v>
      </c>
      <c r="N20" s="5"/>
      <c r="O20" s="5" t="s">
        <v>179</v>
      </c>
      <c r="P20" s="5"/>
      <c r="Q20" s="5"/>
      <c r="R20" s="5"/>
      <c r="S20" s="7"/>
      <c r="T20" s="5"/>
      <c r="U20" s="5" t="s">
        <v>289</v>
      </c>
      <c r="V20" s="5"/>
      <c r="W20" s="8">
        <v>30.4</v>
      </c>
      <c r="X20" s="5"/>
      <c r="Y20" s="8">
        <f t="shared" si="0"/>
        <v>-11673.79</v>
      </c>
    </row>
    <row r="21" spans="1:25" x14ac:dyDescent="0.25">
      <c r="A21" s="5"/>
      <c r="B21" s="5"/>
      <c r="C21" s="5"/>
      <c r="D21" s="5"/>
      <c r="E21" s="5"/>
      <c r="F21" s="5"/>
      <c r="G21" s="5" t="s">
        <v>128</v>
      </c>
      <c r="H21" s="5"/>
      <c r="I21" s="6">
        <v>46181</v>
      </c>
      <c r="J21" s="5"/>
      <c r="K21" s="5"/>
      <c r="L21" s="5"/>
      <c r="M21" s="5" t="s">
        <v>128</v>
      </c>
      <c r="N21" s="5"/>
      <c r="O21" s="5" t="s">
        <v>180</v>
      </c>
      <c r="P21" s="5"/>
      <c r="Q21" s="5"/>
      <c r="R21" s="5"/>
      <c r="S21" s="7"/>
      <c r="T21" s="5"/>
      <c r="U21" s="5" t="s">
        <v>289</v>
      </c>
      <c r="V21" s="5"/>
      <c r="W21" s="8">
        <v>13</v>
      </c>
      <c r="X21" s="5"/>
      <c r="Y21" s="8">
        <f t="shared" si="0"/>
        <v>-11660.79</v>
      </c>
    </row>
    <row r="22" spans="1:25" x14ac:dyDescent="0.25">
      <c r="A22" s="5"/>
      <c r="B22" s="5"/>
      <c r="C22" s="5"/>
      <c r="D22" s="5"/>
      <c r="E22" s="5"/>
      <c r="F22" s="5"/>
      <c r="G22" s="5" t="s">
        <v>128</v>
      </c>
      <c r="H22" s="5"/>
      <c r="I22" s="6">
        <v>46181</v>
      </c>
      <c r="J22" s="5"/>
      <c r="K22" s="5"/>
      <c r="L22" s="5"/>
      <c r="M22" s="5" t="s">
        <v>128</v>
      </c>
      <c r="N22" s="5"/>
      <c r="O22" s="5" t="s">
        <v>181</v>
      </c>
      <c r="P22" s="5"/>
      <c r="Q22" s="5"/>
      <c r="R22" s="5"/>
      <c r="S22" s="7"/>
      <c r="T22" s="5"/>
      <c r="U22" s="5" t="s">
        <v>289</v>
      </c>
      <c r="V22" s="5"/>
      <c r="W22" s="8">
        <v>10.95</v>
      </c>
      <c r="X22" s="5"/>
      <c r="Y22" s="8">
        <f t="shared" si="0"/>
        <v>-11649.84</v>
      </c>
    </row>
    <row r="23" spans="1:25" x14ac:dyDescent="0.25">
      <c r="A23" s="5"/>
      <c r="B23" s="5"/>
      <c r="C23" s="5"/>
      <c r="D23" s="5"/>
      <c r="E23" s="5"/>
      <c r="F23" s="5"/>
      <c r="G23" s="5" t="s">
        <v>128</v>
      </c>
      <c r="H23" s="5"/>
      <c r="I23" s="6">
        <v>46188</v>
      </c>
      <c r="J23" s="5"/>
      <c r="K23" s="5"/>
      <c r="L23" s="5"/>
      <c r="M23" s="5" t="s">
        <v>128</v>
      </c>
      <c r="N23" s="5"/>
      <c r="O23" s="5" t="s">
        <v>170</v>
      </c>
      <c r="P23" s="5"/>
      <c r="Q23" s="5"/>
      <c r="R23" s="5"/>
      <c r="S23" s="7"/>
      <c r="T23" s="5"/>
      <c r="U23" s="5" t="s">
        <v>40</v>
      </c>
      <c r="V23" s="5"/>
      <c r="W23" s="8">
        <v>190</v>
      </c>
      <c r="X23" s="5"/>
      <c r="Y23" s="8">
        <f t="shared" si="0"/>
        <v>-11459.84</v>
      </c>
    </row>
    <row r="24" spans="1:25" x14ac:dyDescent="0.25">
      <c r="A24" s="5"/>
      <c r="B24" s="5"/>
      <c r="C24" s="5"/>
      <c r="D24" s="5"/>
      <c r="E24" s="5"/>
      <c r="F24" s="5"/>
      <c r="G24" s="5" t="s">
        <v>128</v>
      </c>
      <c r="H24" s="5"/>
      <c r="I24" s="6">
        <v>46188</v>
      </c>
      <c r="J24" s="5"/>
      <c r="K24" s="5"/>
      <c r="L24" s="5"/>
      <c r="M24" s="5" t="s">
        <v>128</v>
      </c>
      <c r="N24" s="5"/>
      <c r="O24" s="5" t="s">
        <v>182</v>
      </c>
      <c r="P24" s="5"/>
      <c r="Q24" s="5"/>
      <c r="R24" s="5"/>
      <c r="S24" s="7"/>
      <c r="T24" s="5"/>
      <c r="U24" s="5" t="s">
        <v>289</v>
      </c>
      <c r="V24" s="5"/>
      <c r="W24" s="8">
        <v>4.4000000000000004</v>
      </c>
      <c r="X24" s="5"/>
      <c r="Y24" s="8">
        <f t="shared" si="0"/>
        <v>-11455.44</v>
      </c>
    </row>
    <row r="25" spans="1:25" x14ac:dyDescent="0.25">
      <c r="A25" s="5"/>
      <c r="B25" s="5"/>
      <c r="C25" s="5"/>
      <c r="D25" s="5"/>
      <c r="E25" s="5"/>
      <c r="F25" s="5"/>
      <c r="G25" s="5" t="s">
        <v>128</v>
      </c>
      <c r="H25" s="5"/>
      <c r="I25" s="6">
        <v>46188</v>
      </c>
      <c r="J25" s="5"/>
      <c r="K25" s="5"/>
      <c r="L25" s="5"/>
      <c r="M25" s="5" t="s">
        <v>128</v>
      </c>
      <c r="N25" s="5"/>
      <c r="O25" s="5" t="s">
        <v>183</v>
      </c>
      <c r="P25" s="5"/>
      <c r="Q25" s="5"/>
      <c r="R25" s="5"/>
      <c r="S25" s="7"/>
      <c r="T25" s="5"/>
      <c r="U25" s="5" t="s">
        <v>289</v>
      </c>
      <c r="V25" s="5"/>
      <c r="W25" s="8">
        <v>7.15</v>
      </c>
      <c r="X25" s="5"/>
      <c r="Y25" s="8">
        <f t="shared" si="0"/>
        <v>-11448.29</v>
      </c>
    </row>
    <row r="26" spans="1:25" x14ac:dyDescent="0.25">
      <c r="A26" s="5"/>
      <c r="B26" s="5"/>
      <c r="C26" s="5"/>
      <c r="D26" s="5"/>
      <c r="E26" s="5"/>
      <c r="F26" s="5"/>
      <c r="G26" s="5" t="s">
        <v>128</v>
      </c>
      <c r="H26" s="5"/>
      <c r="I26" s="6">
        <v>46188</v>
      </c>
      <c r="J26" s="5"/>
      <c r="K26" s="5"/>
      <c r="L26" s="5"/>
      <c r="M26" s="5" t="s">
        <v>128</v>
      </c>
      <c r="N26" s="5"/>
      <c r="O26" s="5" t="s">
        <v>184</v>
      </c>
      <c r="P26" s="5"/>
      <c r="Q26" s="5"/>
      <c r="R26" s="5"/>
      <c r="S26" s="7"/>
      <c r="T26" s="5"/>
      <c r="U26" s="5" t="s">
        <v>289</v>
      </c>
      <c r="V26" s="5"/>
      <c r="W26" s="8">
        <v>9</v>
      </c>
      <c r="X26" s="5"/>
      <c r="Y26" s="8">
        <f t="shared" si="0"/>
        <v>-11439.29</v>
      </c>
    </row>
    <row r="27" spans="1:25" x14ac:dyDescent="0.25">
      <c r="A27" s="5"/>
      <c r="B27" s="5"/>
      <c r="C27" s="5"/>
      <c r="D27" s="5"/>
      <c r="E27" s="5"/>
      <c r="F27" s="5"/>
      <c r="G27" s="5" t="s">
        <v>128</v>
      </c>
      <c r="H27" s="5"/>
      <c r="I27" s="6">
        <v>46188</v>
      </c>
      <c r="J27" s="5"/>
      <c r="K27" s="5"/>
      <c r="L27" s="5"/>
      <c r="M27" s="5" t="s">
        <v>128</v>
      </c>
      <c r="N27" s="5"/>
      <c r="O27" s="5" t="s">
        <v>185</v>
      </c>
      <c r="P27" s="5"/>
      <c r="Q27" s="5"/>
      <c r="R27" s="5"/>
      <c r="S27" s="7"/>
      <c r="T27" s="5"/>
      <c r="U27" s="5" t="s">
        <v>37</v>
      </c>
      <c r="V27" s="5"/>
      <c r="W27" s="8">
        <v>0.8</v>
      </c>
      <c r="X27" s="5"/>
      <c r="Y27" s="8">
        <f t="shared" si="0"/>
        <v>-11438.49</v>
      </c>
    </row>
    <row r="28" spans="1:25" x14ac:dyDescent="0.25">
      <c r="A28" s="5"/>
      <c r="B28" s="5"/>
      <c r="C28" s="5"/>
      <c r="D28" s="5"/>
      <c r="E28" s="5"/>
      <c r="F28" s="5"/>
      <c r="G28" s="5" t="s">
        <v>128</v>
      </c>
      <c r="H28" s="5"/>
      <c r="I28" s="6">
        <v>46188</v>
      </c>
      <c r="J28" s="5"/>
      <c r="K28" s="5"/>
      <c r="L28" s="5"/>
      <c r="M28" s="5" t="s">
        <v>128</v>
      </c>
      <c r="N28" s="5"/>
      <c r="O28" s="5" t="s">
        <v>186</v>
      </c>
      <c r="P28" s="5"/>
      <c r="Q28" s="5"/>
      <c r="R28" s="5"/>
      <c r="S28" s="7"/>
      <c r="T28" s="5"/>
      <c r="U28" s="5" t="s">
        <v>289</v>
      </c>
      <c r="V28" s="5"/>
      <c r="W28" s="8">
        <v>6</v>
      </c>
      <c r="X28" s="5"/>
      <c r="Y28" s="8">
        <f t="shared" si="0"/>
        <v>-11432.49</v>
      </c>
    </row>
    <row r="29" spans="1:25" x14ac:dyDescent="0.25">
      <c r="A29" s="5"/>
      <c r="B29" s="5"/>
      <c r="C29" s="5"/>
      <c r="D29" s="5"/>
      <c r="E29" s="5"/>
      <c r="F29" s="5"/>
      <c r="G29" s="5" t="s">
        <v>128</v>
      </c>
      <c r="H29" s="5"/>
      <c r="I29" s="6">
        <v>46188</v>
      </c>
      <c r="J29" s="5"/>
      <c r="K29" s="5"/>
      <c r="L29" s="5"/>
      <c r="M29" s="5" t="s">
        <v>128</v>
      </c>
      <c r="N29" s="5"/>
      <c r="O29" s="5" t="s">
        <v>187</v>
      </c>
      <c r="P29" s="5"/>
      <c r="Q29" s="5"/>
      <c r="R29" s="5"/>
      <c r="S29" s="7"/>
      <c r="T29" s="5"/>
      <c r="U29" s="5" t="s">
        <v>289</v>
      </c>
      <c r="V29" s="5"/>
      <c r="W29" s="8">
        <v>8.3000000000000007</v>
      </c>
      <c r="X29" s="5"/>
      <c r="Y29" s="8">
        <f t="shared" si="0"/>
        <v>-11424.19</v>
      </c>
    </row>
    <row r="30" spans="1:25" x14ac:dyDescent="0.25">
      <c r="A30" s="5"/>
      <c r="B30" s="5"/>
      <c r="C30" s="5"/>
      <c r="D30" s="5"/>
      <c r="E30" s="5"/>
      <c r="F30" s="5"/>
      <c r="G30" s="5" t="s">
        <v>127</v>
      </c>
      <c r="H30" s="5"/>
      <c r="I30" s="6">
        <v>46190</v>
      </c>
      <c r="J30" s="5"/>
      <c r="K30" s="5" t="s">
        <v>131</v>
      </c>
      <c r="L30" s="5"/>
      <c r="M30" s="5" t="s">
        <v>152</v>
      </c>
      <c r="N30" s="5"/>
      <c r="O30" s="5" t="s">
        <v>188</v>
      </c>
      <c r="P30" s="5"/>
      <c r="Q30" s="5"/>
      <c r="R30" s="5"/>
      <c r="S30" s="7"/>
      <c r="T30" s="5"/>
      <c r="U30" s="5" t="s">
        <v>94</v>
      </c>
      <c r="V30" s="5"/>
      <c r="W30" s="8">
        <v>-120.41</v>
      </c>
      <c r="X30" s="5"/>
      <c r="Y30" s="8">
        <f t="shared" si="0"/>
        <v>-11544.6</v>
      </c>
    </row>
    <row r="31" spans="1:25" x14ac:dyDescent="0.25">
      <c r="A31" s="5"/>
      <c r="B31" s="5"/>
      <c r="C31" s="5"/>
      <c r="D31" s="5"/>
      <c r="E31" s="5"/>
      <c r="F31" s="5"/>
      <c r="G31" s="5" t="s">
        <v>127</v>
      </c>
      <c r="H31" s="5"/>
      <c r="I31" s="6">
        <v>46190</v>
      </c>
      <c r="J31" s="5"/>
      <c r="K31" s="5" t="s">
        <v>132</v>
      </c>
      <c r="L31" s="5"/>
      <c r="M31" s="5" t="s">
        <v>153</v>
      </c>
      <c r="N31" s="5"/>
      <c r="O31" s="5" t="s">
        <v>189</v>
      </c>
      <c r="P31" s="5"/>
      <c r="Q31" s="5"/>
      <c r="R31" s="5"/>
      <c r="S31" s="7"/>
      <c r="T31" s="5"/>
      <c r="U31" s="5" t="s">
        <v>97</v>
      </c>
      <c r="V31" s="5"/>
      <c r="W31" s="8">
        <v>-245.42</v>
      </c>
      <c r="X31" s="5"/>
      <c r="Y31" s="8">
        <f t="shared" si="0"/>
        <v>-11790.02</v>
      </c>
    </row>
    <row r="32" spans="1:25" x14ac:dyDescent="0.25">
      <c r="A32" s="5"/>
      <c r="B32" s="5"/>
      <c r="C32" s="5"/>
      <c r="D32" s="5"/>
      <c r="E32" s="5"/>
      <c r="F32" s="5"/>
      <c r="G32" s="5" t="s">
        <v>127</v>
      </c>
      <c r="H32" s="5"/>
      <c r="I32" s="6">
        <v>46190</v>
      </c>
      <c r="J32" s="5"/>
      <c r="K32" s="5" t="s">
        <v>133</v>
      </c>
      <c r="L32" s="5"/>
      <c r="M32" s="5" t="s">
        <v>154</v>
      </c>
      <c r="N32" s="5"/>
      <c r="O32" s="5" t="s">
        <v>190</v>
      </c>
      <c r="P32" s="5"/>
      <c r="Q32" s="5"/>
      <c r="R32" s="5"/>
      <c r="S32" s="7"/>
      <c r="T32" s="5"/>
      <c r="U32" s="5" t="s">
        <v>289</v>
      </c>
      <c r="V32" s="5"/>
      <c r="W32" s="8">
        <v>-107.95</v>
      </c>
      <c r="X32" s="5"/>
      <c r="Y32" s="8">
        <f t="shared" si="0"/>
        <v>-11897.97</v>
      </c>
    </row>
    <row r="33" spans="1:25" x14ac:dyDescent="0.25">
      <c r="A33" s="5"/>
      <c r="B33" s="5"/>
      <c r="C33" s="5"/>
      <c r="D33" s="5"/>
      <c r="E33" s="5"/>
      <c r="F33" s="5"/>
      <c r="G33" s="5" t="s">
        <v>127</v>
      </c>
      <c r="H33" s="5"/>
      <c r="I33" s="6">
        <v>46190</v>
      </c>
      <c r="J33" s="5"/>
      <c r="K33" s="5" t="s">
        <v>134</v>
      </c>
      <c r="L33" s="5"/>
      <c r="M33" s="5" t="s">
        <v>155</v>
      </c>
      <c r="N33" s="5"/>
      <c r="O33" s="5" t="s">
        <v>191</v>
      </c>
      <c r="P33" s="5"/>
      <c r="Q33" s="5"/>
      <c r="R33" s="5"/>
      <c r="S33" s="7"/>
      <c r="T33" s="5"/>
      <c r="U33" s="5" t="s">
        <v>65</v>
      </c>
      <c r="V33" s="5"/>
      <c r="W33" s="8">
        <v>-304.2</v>
      </c>
      <c r="X33" s="5"/>
      <c r="Y33" s="8">
        <f t="shared" si="0"/>
        <v>-12202.17</v>
      </c>
    </row>
    <row r="34" spans="1:25" x14ac:dyDescent="0.25">
      <c r="A34" s="5"/>
      <c r="B34" s="5"/>
      <c r="C34" s="5"/>
      <c r="D34" s="5"/>
      <c r="E34" s="5"/>
      <c r="F34" s="5"/>
      <c r="G34" s="5" t="s">
        <v>127</v>
      </c>
      <c r="H34" s="5"/>
      <c r="I34" s="6">
        <v>46190</v>
      </c>
      <c r="J34" s="5"/>
      <c r="K34" s="5" t="s">
        <v>135</v>
      </c>
      <c r="L34" s="5"/>
      <c r="M34" s="5" t="s">
        <v>156</v>
      </c>
      <c r="N34" s="5"/>
      <c r="O34" s="5" t="s">
        <v>192</v>
      </c>
      <c r="P34" s="5"/>
      <c r="Q34" s="5"/>
      <c r="R34" s="5"/>
      <c r="S34" s="7"/>
      <c r="T34" s="5"/>
      <c r="U34" s="5" t="s">
        <v>289</v>
      </c>
      <c r="V34" s="5"/>
      <c r="W34" s="8">
        <v>-57.24</v>
      </c>
      <c r="X34" s="5"/>
      <c r="Y34" s="8">
        <f t="shared" si="0"/>
        <v>-12259.41</v>
      </c>
    </row>
    <row r="35" spans="1:25" x14ac:dyDescent="0.25">
      <c r="A35" s="5"/>
      <c r="B35" s="5"/>
      <c r="C35" s="5"/>
      <c r="D35" s="5"/>
      <c r="E35" s="5"/>
      <c r="F35" s="5"/>
      <c r="G35" s="5" t="s">
        <v>127</v>
      </c>
      <c r="H35" s="5"/>
      <c r="I35" s="6">
        <v>46190</v>
      </c>
      <c r="J35" s="5"/>
      <c r="K35" s="5" t="s">
        <v>136</v>
      </c>
      <c r="L35" s="5"/>
      <c r="M35" s="5" t="s">
        <v>157</v>
      </c>
      <c r="N35" s="5"/>
      <c r="O35" s="5" t="s">
        <v>193</v>
      </c>
      <c r="P35" s="5"/>
      <c r="Q35" s="5"/>
      <c r="R35" s="5"/>
      <c r="S35" s="7"/>
      <c r="T35" s="5"/>
      <c r="U35" s="5" t="s">
        <v>289</v>
      </c>
      <c r="V35" s="5"/>
      <c r="W35" s="8">
        <v>-322.18</v>
      </c>
      <c r="X35" s="5"/>
      <c r="Y35" s="8">
        <f t="shared" si="0"/>
        <v>-12581.59</v>
      </c>
    </row>
    <row r="36" spans="1:25" x14ac:dyDescent="0.25">
      <c r="A36" s="5"/>
      <c r="B36" s="5"/>
      <c r="C36" s="5"/>
      <c r="D36" s="5"/>
      <c r="E36" s="5"/>
      <c r="F36" s="5"/>
      <c r="G36" s="5" t="s">
        <v>127</v>
      </c>
      <c r="H36" s="5"/>
      <c r="I36" s="6">
        <v>46190</v>
      </c>
      <c r="J36" s="5"/>
      <c r="K36" s="5" t="s">
        <v>137</v>
      </c>
      <c r="L36" s="5"/>
      <c r="M36" s="5" t="s">
        <v>158</v>
      </c>
      <c r="N36" s="5"/>
      <c r="O36" s="5" t="s">
        <v>194</v>
      </c>
      <c r="P36" s="5"/>
      <c r="Q36" s="5"/>
      <c r="R36" s="5"/>
      <c r="S36" s="7"/>
      <c r="T36" s="5"/>
      <c r="U36" s="5" t="s">
        <v>76</v>
      </c>
      <c r="V36" s="5"/>
      <c r="W36" s="8">
        <v>-1766.91</v>
      </c>
      <c r="X36" s="5"/>
      <c r="Y36" s="8">
        <f t="shared" si="0"/>
        <v>-14348.5</v>
      </c>
    </row>
    <row r="37" spans="1:25" x14ac:dyDescent="0.25">
      <c r="A37" s="5"/>
      <c r="B37" s="5"/>
      <c r="C37" s="5"/>
      <c r="D37" s="5"/>
      <c r="E37" s="5"/>
      <c r="F37" s="5"/>
      <c r="G37" s="5" t="s">
        <v>127</v>
      </c>
      <c r="H37" s="5"/>
      <c r="I37" s="6">
        <v>46190</v>
      </c>
      <c r="J37" s="5"/>
      <c r="K37" s="5" t="s">
        <v>138</v>
      </c>
      <c r="L37" s="5"/>
      <c r="M37" s="5" t="s">
        <v>159</v>
      </c>
      <c r="N37" s="5"/>
      <c r="O37" s="5" t="s">
        <v>195</v>
      </c>
      <c r="P37" s="5"/>
      <c r="Q37" s="5"/>
      <c r="R37" s="5"/>
      <c r="S37" s="7"/>
      <c r="T37" s="5"/>
      <c r="U37" s="5" t="s">
        <v>115</v>
      </c>
      <c r="V37" s="5"/>
      <c r="W37" s="8">
        <v>-300</v>
      </c>
      <c r="X37" s="5"/>
      <c r="Y37" s="8">
        <f t="shared" si="0"/>
        <v>-14648.5</v>
      </c>
    </row>
    <row r="38" spans="1:25" x14ac:dyDescent="0.25">
      <c r="A38" s="5"/>
      <c r="B38" s="5"/>
      <c r="C38" s="5"/>
      <c r="D38" s="5"/>
      <c r="E38" s="5"/>
      <c r="F38" s="5"/>
      <c r="G38" s="5" t="s">
        <v>127</v>
      </c>
      <c r="H38" s="5"/>
      <c r="I38" s="6">
        <v>46190</v>
      </c>
      <c r="J38" s="5"/>
      <c r="K38" s="5" t="s">
        <v>139</v>
      </c>
      <c r="L38" s="5"/>
      <c r="M38" s="5" t="s">
        <v>160</v>
      </c>
      <c r="N38" s="5"/>
      <c r="O38" s="5" t="s">
        <v>196</v>
      </c>
      <c r="P38" s="5"/>
      <c r="Q38" s="5"/>
      <c r="R38" s="5"/>
      <c r="S38" s="7"/>
      <c r="T38" s="5"/>
      <c r="U38" s="5" t="s">
        <v>289</v>
      </c>
      <c r="V38" s="5"/>
      <c r="W38" s="8">
        <v>-390.53</v>
      </c>
      <c r="X38" s="5"/>
      <c r="Y38" s="8">
        <f t="shared" si="0"/>
        <v>-15039.03</v>
      </c>
    </row>
    <row r="39" spans="1:25" x14ac:dyDescent="0.25">
      <c r="A39" s="5"/>
      <c r="B39" s="5"/>
      <c r="C39" s="5"/>
      <c r="D39" s="5"/>
      <c r="E39" s="5"/>
      <c r="F39" s="5"/>
      <c r="G39" s="5" t="s">
        <v>127</v>
      </c>
      <c r="H39" s="5"/>
      <c r="I39" s="6">
        <v>46190</v>
      </c>
      <c r="J39" s="5"/>
      <c r="K39" s="5" t="s">
        <v>130</v>
      </c>
      <c r="L39" s="5"/>
      <c r="M39" s="5" t="s">
        <v>147</v>
      </c>
      <c r="N39" s="5"/>
      <c r="O39" s="5" t="s">
        <v>166</v>
      </c>
      <c r="P39" s="5"/>
      <c r="Q39" s="5"/>
      <c r="R39" s="5"/>
      <c r="S39" s="7"/>
      <c r="T39" s="5"/>
      <c r="U39" s="5" t="s">
        <v>10</v>
      </c>
      <c r="V39" s="5"/>
      <c r="W39" s="8">
        <v>-214.9</v>
      </c>
      <c r="X39" s="5"/>
      <c r="Y39" s="8">
        <f t="shared" ref="Y39:Y63" si="1">ROUND(Y38+W39,5)</f>
        <v>-15253.93</v>
      </c>
    </row>
    <row r="40" spans="1:25" x14ac:dyDescent="0.25">
      <c r="A40" s="5"/>
      <c r="B40" s="5"/>
      <c r="C40" s="5"/>
      <c r="D40" s="5"/>
      <c r="E40" s="5"/>
      <c r="F40" s="5"/>
      <c r="G40" s="5" t="s">
        <v>127</v>
      </c>
      <c r="H40" s="5"/>
      <c r="I40" s="6">
        <v>46190</v>
      </c>
      <c r="J40" s="5"/>
      <c r="K40" s="5" t="s">
        <v>140</v>
      </c>
      <c r="L40" s="5"/>
      <c r="M40" s="5" t="s">
        <v>147</v>
      </c>
      <c r="N40" s="5"/>
      <c r="O40" s="5" t="s">
        <v>197</v>
      </c>
      <c r="P40" s="5"/>
      <c r="Q40" s="5"/>
      <c r="R40" s="5"/>
      <c r="S40" s="7"/>
      <c r="T40" s="5"/>
      <c r="U40" s="5" t="s">
        <v>119</v>
      </c>
      <c r="V40" s="5"/>
      <c r="W40" s="8">
        <v>-118.63</v>
      </c>
      <c r="X40" s="5"/>
      <c r="Y40" s="8">
        <f t="shared" si="1"/>
        <v>-15372.56</v>
      </c>
    </row>
    <row r="41" spans="1:25" x14ac:dyDescent="0.25">
      <c r="A41" s="5"/>
      <c r="B41" s="5"/>
      <c r="C41" s="5"/>
      <c r="D41" s="5"/>
      <c r="E41" s="5"/>
      <c r="F41" s="5"/>
      <c r="G41" s="5" t="s">
        <v>127</v>
      </c>
      <c r="H41" s="5"/>
      <c r="I41" s="6">
        <v>46190</v>
      </c>
      <c r="J41" s="5"/>
      <c r="K41" s="5" t="s">
        <v>141</v>
      </c>
      <c r="L41" s="5"/>
      <c r="M41" s="5" t="s">
        <v>147</v>
      </c>
      <c r="N41" s="5"/>
      <c r="O41" s="5" t="s">
        <v>197</v>
      </c>
      <c r="P41" s="5"/>
      <c r="Q41" s="5"/>
      <c r="R41" s="5"/>
      <c r="S41" s="7"/>
      <c r="T41" s="5"/>
      <c r="U41" s="5" t="s">
        <v>119</v>
      </c>
      <c r="V41" s="5"/>
      <c r="W41" s="8">
        <v>-41.31</v>
      </c>
      <c r="X41" s="5"/>
      <c r="Y41" s="8">
        <f t="shared" si="1"/>
        <v>-15413.87</v>
      </c>
    </row>
    <row r="42" spans="1:25" x14ac:dyDescent="0.25">
      <c r="A42" s="5"/>
      <c r="B42" s="5"/>
      <c r="C42" s="5"/>
      <c r="D42" s="5"/>
      <c r="E42" s="5"/>
      <c r="F42" s="5"/>
      <c r="G42" s="5" t="s">
        <v>127</v>
      </c>
      <c r="H42" s="5"/>
      <c r="I42" s="6">
        <v>46190</v>
      </c>
      <c r="J42" s="5"/>
      <c r="K42" s="5" t="s">
        <v>142</v>
      </c>
      <c r="L42" s="5"/>
      <c r="M42" s="5" t="s">
        <v>161</v>
      </c>
      <c r="N42" s="5"/>
      <c r="O42" s="5" t="s">
        <v>198</v>
      </c>
      <c r="P42" s="5"/>
      <c r="Q42" s="5"/>
      <c r="R42" s="5"/>
      <c r="S42" s="7"/>
      <c r="T42" s="5"/>
      <c r="U42" s="5" t="s">
        <v>91</v>
      </c>
      <c r="V42" s="5"/>
      <c r="W42" s="8">
        <v>-2967.61</v>
      </c>
      <c r="X42" s="5"/>
      <c r="Y42" s="8">
        <f t="shared" si="1"/>
        <v>-18381.48</v>
      </c>
    </row>
    <row r="43" spans="1:25" x14ac:dyDescent="0.25">
      <c r="A43" s="5"/>
      <c r="B43" s="5"/>
      <c r="C43" s="5"/>
      <c r="D43" s="5"/>
      <c r="E43" s="5"/>
      <c r="F43" s="5"/>
      <c r="G43" s="5" t="s">
        <v>127</v>
      </c>
      <c r="H43" s="5"/>
      <c r="I43" s="6">
        <v>46190</v>
      </c>
      <c r="J43" s="5"/>
      <c r="K43" s="5" t="s">
        <v>143</v>
      </c>
      <c r="L43" s="5"/>
      <c r="M43" s="5" t="s">
        <v>162</v>
      </c>
      <c r="N43" s="5"/>
      <c r="O43" s="5" t="s">
        <v>199</v>
      </c>
      <c r="P43" s="5"/>
      <c r="Q43" s="5"/>
      <c r="R43" s="5"/>
      <c r="S43" s="7"/>
      <c r="T43" s="5"/>
      <c r="U43" s="5" t="s">
        <v>121</v>
      </c>
      <c r="V43" s="5"/>
      <c r="W43" s="8">
        <v>-20</v>
      </c>
      <c r="X43" s="5"/>
      <c r="Y43" s="8">
        <f t="shared" si="1"/>
        <v>-18401.48</v>
      </c>
    </row>
    <row r="44" spans="1:25" x14ac:dyDescent="0.25">
      <c r="A44" s="5"/>
      <c r="B44" s="5"/>
      <c r="C44" s="5"/>
      <c r="D44" s="5"/>
      <c r="E44" s="5"/>
      <c r="F44" s="5"/>
      <c r="G44" s="5" t="s">
        <v>127</v>
      </c>
      <c r="H44" s="5"/>
      <c r="I44" s="6">
        <v>46190</v>
      </c>
      <c r="J44" s="5"/>
      <c r="K44" s="5" t="s">
        <v>144</v>
      </c>
      <c r="L44" s="5"/>
      <c r="M44" s="5" t="s">
        <v>147</v>
      </c>
      <c r="N44" s="5"/>
      <c r="O44" s="5" t="s">
        <v>197</v>
      </c>
      <c r="P44" s="5"/>
      <c r="Q44" s="5"/>
      <c r="R44" s="5"/>
      <c r="S44" s="7"/>
      <c r="T44" s="5"/>
      <c r="U44" s="5" t="s">
        <v>289</v>
      </c>
      <c r="V44" s="5"/>
      <c r="W44" s="8">
        <v>-56.48</v>
      </c>
      <c r="X44" s="5"/>
      <c r="Y44" s="8">
        <f t="shared" si="1"/>
        <v>-18457.96</v>
      </c>
    </row>
    <row r="45" spans="1:25" x14ac:dyDescent="0.25">
      <c r="A45" s="5"/>
      <c r="B45" s="5"/>
      <c r="C45" s="5"/>
      <c r="D45" s="5"/>
      <c r="E45" s="5"/>
      <c r="F45" s="5"/>
      <c r="G45" s="5" t="s">
        <v>128</v>
      </c>
      <c r="H45" s="5"/>
      <c r="I45" s="6">
        <v>46191</v>
      </c>
      <c r="J45" s="5"/>
      <c r="K45" s="5"/>
      <c r="L45" s="5"/>
      <c r="M45" s="5" t="s">
        <v>128</v>
      </c>
      <c r="N45" s="5"/>
      <c r="O45" s="5" t="s">
        <v>170</v>
      </c>
      <c r="P45" s="5"/>
      <c r="Q45" s="5"/>
      <c r="R45" s="5"/>
      <c r="S45" s="7"/>
      <c r="T45" s="5"/>
      <c r="U45" s="5" t="s">
        <v>40</v>
      </c>
      <c r="V45" s="5"/>
      <c r="W45" s="8">
        <v>75</v>
      </c>
      <c r="X45" s="5"/>
      <c r="Y45" s="8">
        <f t="shared" si="1"/>
        <v>-18382.96</v>
      </c>
    </row>
    <row r="46" spans="1:25" x14ac:dyDescent="0.25">
      <c r="A46" s="5"/>
      <c r="B46" s="5"/>
      <c r="C46" s="5"/>
      <c r="D46" s="5"/>
      <c r="E46" s="5"/>
      <c r="F46" s="5"/>
      <c r="G46" s="5" t="s">
        <v>128</v>
      </c>
      <c r="H46" s="5"/>
      <c r="I46" s="6">
        <v>46191</v>
      </c>
      <c r="J46" s="5"/>
      <c r="K46" s="5"/>
      <c r="L46" s="5"/>
      <c r="M46" s="5" t="s">
        <v>128</v>
      </c>
      <c r="N46" s="5"/>
      <c r="O46" s="5" t="s">
        <v>200</v>
      </c>
      <c r="P46" s="5"/>
      <c r="Q46" s="5"/>
      <c r="R46" s="5"/>
      <c r="S46" s="7"/>
      <c r="T46" s="5"/>
      <c r="U46" s="5" t="s">
        <v>289</v>
      </c>
      <c r="V46" s="5"/>
      <c r="W46" s="8">
        <v>51.4</v>
      </c>
      <c r="X46" s="5"/>
      <c r="Y46" s="8">
        <f t="shared" si="1"/>
        <v>-18331.560000000001</v>
      </c>
    </row>
    <row r="47" spans="1:25" x14ac:dyDescent="0.25">
      <c r="A47" s="5"/>
      <c r="B47" s="5"/>
      <c r="C47" s="5"/>
      <c r="D47" s="5"/>
      <c r="E47" s="5"/>
      <c r="F47" s="5"/>
      <c r="G47" s="5" t="s">
        <v>128</v>
      </c>
      <c r="H47" s="5"/>
      <c r="I47" s="6">
        <v>46191</v>
      </c>
      <c r="J47" s="5"/>
      <c r="K47" s="5"/>
      <c r="L47" s="5"/>
      <c r="M47" s="5" t="s">
        <v>128</v>
      </c>
      <c r="N47" s="5"/>
      <c r="O47" s="5" t="s">
        <v>201</v>
      </c>
      <c r="P47" s="5"/>
      <c r="Q47" s="5"/>
      <c r="R47" s="5"/>
      <c r="S47" s="7"/>
      <c r="T47" s="5"/>
      <c r="U47" s="5" t="s">
        <v>289</v>
      </c>
      <c r="V47" s="5"/>
      <c r="W47" s="8">
        <v>49.3</v>
      </c>
      <c r="X47" s="5"/>
      <c r="Y47" s="8">
        <f t="shared" si="1"/>
        <v>-18282.259999999998</v>
      </c>
    </row>
    <row r="48" spans="1:25" x14ac:dyDescent="0.25">
      <c r="A48" s="5"/>
      <c r="B48" s="5"/>
      <c r="C48" s="5"/>
      <c r="D48" s="5"/>
      <c r="E48" s="5"/>
      <c r="F48" s="5"/>
      <c r="G48" s="5" t="s">
        <v>127</v>
      </c>
      <c r="H48" s="5"/>
      <c r="I48" s="6">
        <v>46192</v>
      </c>
      <c r="J48" s="5"/>
      <c r="K48" s="5"/>
      <c r="L48" s="5"/>
      <c r="M48" s="5" t="s">
        <v>150</v>
      </c>
      <c r="N48" s="5"/>
      <c r="O48" s="5" t="s">
        <v>202</v>
      </c>
      <c r="P48" s="5"/>
      <c r="Q48" s="5"/>
      <c r="R48" s="5"/>
      <c r="S48" s="7"/>
      <c r="T48" s="5"/>
      <c r="U48" s="5" t="s">
        <v>289</v>
      </c>
      <c r="V48" s="5"/>
      <c r="W48" s="8">
        <v>-9277.44</v>
      </c>
      <c r="X48" s="5"/>
      <c r="Y48" s="8">
        <f t="shared" si="1"/>
        <v>-27559.7</v>
      </c>
    </row>
    <row r="49" spans="1:25" x14ac:dyDescent="0.25">
      <c r="A49" s="5"/>
      <c r="B49" s="5"/>
      <c r="C49" s="5"/>
      <c r="D49" s="5"/>
      <c r="E49" s="5"/>
      <c r="F49" s="5"/>
      <c r="G49" s="5" t="s">
        <v>127</v>
      </c>
      <c r="H49" s="5"/>
      <c r="I49" s="6">
        <v>46192</v>
      </c>
      <c r="J49" s="5"/>
      <c r="K49" s="5"/>
      <c r="L49" s="5"/>
      <c r="M49" s="5" t="s">
        <v>151</v>
      </c>
      <c r="N49" s="5"/>
      <c r="O49" s="5" t="s">
        <v>203</v>
      </c>
      <c r="P49" s="5"/>
      <c r="Q49" s="5"/>
      <c r="R49" s="5"/>
      <c r="S49" s="7"/>
      <c r="T49" s="5"/>
      <c r="U49" s="5" t="s">
        <v>289</v>
      </c>
      <c r="V49" s="5"/>
      <c r="W49" s="8">
        <v>-2396.5100000000002</v>
      </c>
      <c r="X49" s="5"/>
      <c r="Y49" s="8">
        <f t="shared" si="1"/>
        <v>-29956.21</v>
      </c>
    </row>
    <row r="50" spans="1:25" x14ac:dyDescent="0.25">
      <c r="A50" s="5"/>
      <c r="B50" s="5"/>
      <c r="C50" s="5"/>
      <c r="D50" s="5"/>
      <c r="E50" s="5"/>
      <c r="F50" s="5"/>
      <c r="G50" s="5" t="s">
        <v>128</v>
      </c>
      <c r="H50" s="5"/>
      <c r="I50" s="6">
        <v>46195</v>
      </c>
      <c r="J50" s="5"/>
      <c r="K50" s="5"/>
      <c r="L50" s="5"/>
      <c r="M50" s="5" t="s">
        <v>128</v>
      </c>
      <c r="N50" s="5"/>
      <c r="O50" s="5" t="s">
        <v>204</v>
      </c>
      <c r="P50" s="5"/>
      <c r="Q50" s="5"/>
      <c r="R50" s="5"/>
      <c r="S50" s="7"/>
      <c r="T50" s="5"/>
      <c r="U50" s="5" t="s">
        <v>52</v>
      </c>
      <c r="V50" s="5"/>
      <c r="W50" s="8">
        <v>32.92</v>
      </c>
      <c r="X50" s="5"/>
      <c r="Y50" s="8">
        <f t="shared" si="1"/>
        <v>-29923.29</v>
      </c>
    </row>
    <row r="51" spans="1:25" x14ac:dyDescent="0.25">
      <c r="A51" s="5"/>
      <c r="B51" s="5"/>
      <c r="C51" s="5"/>
      <c r="D51" s="5"/>
      <c r="E51" s="5"/>
      <c r="F51" s="5"/>
      <c r="G51" s="5" t="s">
        <v>128</v>
      </c>
      <c r="H51" s="5"/>
      <c r="I51" s="6">
        <v>46196</v>
      </c>
      <c r="J51" s="5"/>
      <c r="K51" s="5"/>
      <c r="L51" s="5"/>
      <c r="M51" s="5" t="s">
        <v>128</v>
      </c>
      <c r="N51" s="5"/>
      <c r="O51" s="5" t="s">
        <v>205</v>
      </c>
      <c r="P51" s="5"/>
      <c r="Q51" s="5"/>
      <c r="R51" s="5"/>
      <c r="S51" s="7"/>
      <c r="T51" s="5"/>
      <c r="U51" s="5" t="s">
        <v>289</v>
      </c>
      <c r="V51" s="5"/>
      <c r="W51" s="8">
        <v>23.6</v>
      </c>
      <c r="X51" s="5"/>
      <c r="Y51" s="8">
        <f t="shared" si="1"/>
        <v>-29899.69</v>
      </c>
    </row>
    <row r="52" spans="1:25" x14ac:dyDescent="0.25">
      <c r="A52" s="5"/>
      <c r="B52" s="5"/>
      <c r="C52" s="5"/>
      <c r="D52" s="5"/>
      <c r="E52" s="5"/>
      <c r="F52" s="5"/>
      <c r="G52" s="5" t="s">
        <v>128</v>
      </c>
      <c r="H52" s="5"/>
      <c r="I52" s="6">
        <v>46196</v>
      </c>
      <c r="J52" s="5"/>
      <c r="K52" s="5"/>
      <c r="L52" s="5"/>
      <c r="M52" s="5" t="s">
        <v>128</v>
      </c>
      <c r="N52" s="5"/>
      <c r="O52" s="5" t="s">
        <v>206</v>
      </c>
      <c r="P52" s="5"/>
      <c r="Q52" s="5"/>
      <c r="R52" s="5"/>
      <c r="S52" s="7"/>
      <c r="T52" s="5"/>
      <c r="U52" s="5" t="s">
        <v>289</v>
      </c>
      <c r="V52" s="5"/>
      <c r="W52" s="8">
        <v>13.45</v>
      </c>
      <c r="X52" s="5"/>
      <c r="Y52" s="8">
        <f t="shared" si="1"/>
        <v>-29886.240000000002</v>
      </c>
    </row>
    <row r="53" spans="1:25" x14ac:dyDescent="0.25">
      <c r="A53" s="5"/>
      <c r="B53" s="5"/>
      <c r="C53" s="5"/>
      <c r="D53" s="5"/>
      <c r="E53" s="5"/>
      <c r="F53" s="5"/>
      <c r="G53" s="5" t="s">
        <v>128</v>
      </c>
      <c r="H53" s="5"/>
      <c r="I53" s="6">
        <v>46196</v>
      </c>
      <c r="J53" s="5"/>
      <c r="K53" s="5"/>
      <c r="L53" s="5"/>
      <c r="M53" s="5" t="s">
        <v>128</v>
      </c>
      <c r="N53" s="5"/>
      <c r="O53" s="5" t="s">
        <v>207</v>
      </c>
      <c r="P53" s="5"/>
      <c r="Q53" s="5"/>
      <c r="R53" s="5"/>
      <c r="S53" s="7"/>
      <c r="T53" s="5"/>
      <c r="U53" s="5" t="s">
        <v>289</v>
      </c>
      <c r="V53" s="5"/>
      <c r="W53" s="8">
        <v>2.65</v>
      </c>
      <c r="X53" s="5"/>
      <c r="Y53" s="8">
        <f t="shared" si="1"/>
        <v>-29883.59</v>
      </c>
    </row>
    <row r="54" spans="1:25" x14ac:dyDescent="0.25">
      <c r="A54" s="5"/>
      <c r="B54" s="5"/>
      <c r="C54" s="5"/>
      <c r="D54" s="5"/>
      <c r="E54" s="5"/>
      <c r="F54" s="5"/>
      <c r="G54" s="5" t="s">
        <v>128</v>
      </c>
      <c r="H54" s="5"/>
      <c r="I54" s="6">
        <v>46196</v>
      </c>
      <c r="J54" s="5"/>
      <c r="K54" s="5"/>
      <c r="L54" s="5"/>
      <c r="M54" s="5" t="s">
        <v>128</v>
      </c>
      <c r="N54" s="5"/>
      <c r="O54" s="5" t="s">
        <v>208</v>
      </c>
      <c r="P54" s="5"/>
      <c r="Q54" s="5"/>
      <c r="R54" s="5"/>
      <c r="S54" s="7"/>
      <c r="T54" s="5"/>
      <c r="U54" s="5" t="s">
        <v>37</v>
      </c>
      <c r="V54" s="5"/>
      <c r="W54" s="8">
        <v>10</v>
      </c>
      <c r="X54" s="5"/>
      <c r="Y54" s="8">
        <f t="shared" si="1"/>
        <v>-29873.59</v>
      </c>
    </row>
    <row r="55" spans="1:25" x14ac:dyDescent="0.25">
      <c r="A55" s="5"/>
      <c r="B55" s="5"/>
      <c r="C55" s="5"/>
      <c r="D55" s="5"/>
      <c r="E55" s="5"/>
      <c r="F55" s="5"/>
      <c r="G55" s="5" t="s">
        <v>128</v>
      </c>
      <c r="H55" s="5"/>
      <c r="I55" s="6">
        <v>46196</v>
      </c>
      <c r="J55" s="5"/>
      <c r="K55" s="5"/>
      <c r="L55" s="5"/>
      <c r="M55" s="5" t="s">
        <v>128</v>
      </c>
      <c r="N55" s="5"/>
      <c r="O55" s="5" t="s">
        <v>209</v>
      </c>
      <c r="P55" s="5"/>
      <c r="Q55" s="5"/>
      <c r="R55" s="5"/>
      <c r="S55" s="7"/>
      <c r="T55" s="5"/>
      <c r="U55" s="5" t="s">
        <v>289</v>
      </c>
      <c r="V55" s="5"/>
      <c r="W55" s="8">
        <v>9.6</v>
      </c>
      <c r="X55" s="5"/>
      <c r="Y55" s="8">
        <f t="shared" si="1"/>
        <v>-29863.99</v>
      </c>
    </row>
    <row r="56" spans="1:25" x14ac:dyDescent="0.25">
      <c r="A56" s="5"/>
      <c r="B56" s="5"/>
      <c r="C56" s="5"/>
      <c r="D56" s="5"/>
      <c r="E56" s="5"/>
      <c r="F56" s="5"/>
      <c r="G56" s="5" t="s">
        <v>128</v>
      </c>
      <c r="H56" s="5"/>
      <c r="I56" s="6">
        <v>46202</v>
      </c>
      <c r="J56" s="5"/>
      <c r="K56" s="5"/>
      <c r="L56" s="5"/>
      <c r="M56" s="5" t="s">
        <v>128</v>
      </c>
      <c r="N56" s="5"/>
      <c r="O56" s="5" t="s">
        <v>210</v>
      </c>
      <c r="P56" s="5"/>
      <c r="Q56" s="5"/>
      <c r="R56" s="5"/>
      <c r="S56" s="7"/>
      <c r="T56" s="5"/>
      <c r="U56" s="5" t="s">
        <v>289</v>
      </c>
      <c r="V56" s="5"/>
      <c r="W56" s="8">
        <v>22.35</v>
      </c>
      <c r="X56" s="5"/>
      <c r="Y56" s="8">
        <f t="shared" si="1"/>
        <v>-29841.64</v>
      </c>
    </row>
    <row r="57" spans="1:25" x14ac:dyDescent="0.25">
      <c r="A57" s="5"/>
      <c r="B57" s="5"/>
      <c r="C57" s="5"/>
      <c r="D57" s="5"/>
      <c r="E57" s="5"/>
      <c r="F57" s="5"/>
      <c r="G57" s="5" t="s">
        <v>128</v>
      </c>
      <c r="H57" s="5"/>
      <c r="I57" s="6">
        <v>46202</v>
      </c>
      <c r="J57" s="5"/>
      <c r="K57" s="5"/>
      <c r="L57" s="5"/>
      <c r="M57" s="5" t="s">
        <v>128</v>
      </c>
      <c r="N57" s="5"/>
      <c r="O57" s="5" t="s">
        <v>211</v>
      </c>
      <c r="P57" s="5"/>
      <c r="Q57" s="5"/>
      <c r="R57" s="5"/>
      <c r="S57" s="7"/>
      <c r="T57" s="5"/>
      <c r="U57" s="5" t="s">
        <v>289</v>
      </c>
      <c r="V57" s="5"/>
      <c r="W57" s="8">
        <v>18.75</v>
      </c>
      <c r="X57" s="5"/>
      <c r="Y57" s="8">
        <f t="shared" si="1"/>
        <v>-29822.89</v>
      </c>
    </row>
    <row r="58" spans="1:25" x14ac:dyDescent="0.25">
      <c r="A58" s="5"/>
      <c r="B58" s="5"/>
      <c r="C58" s="5"/>
      <c r="D58" s="5"/>
      <c r="E58" s="5"/>
      <c r="F58" s="5"/>
      <c r="G58" s="5" t="s">
        <v>128</v>
      </c>
      <c r="H58" s="5"/>
      <c r="I58" s="6">
        <v>46202</v>
      </c>
      <c r="J58" s="5"/>
      <c r="K58" s="5"/>
      <c r="L58" s="5"/>
      <c r="M58" s="5" t="s">
        <v>128</v>
      </c>
      <c r="N58" s="5"/>
      <c r="O58" s="5" t="s">
        <v>212</v>
      </c>
      <c r="P58" s="5"/>
      <c r="Q58" s="5"/>
      <c r="R58" s="5"/>
      <c r="S58" s="7"/>
      <c r="T58" s="5"/>
      <c r="U58" s="5" t="s">
        <v>289</v>
      </c>
      <c r="V58" s="5"/>
      <c r="W58" s="8">
        <v>33.200000000000003</v>
      </c>
      <c r="X58" s="5"/>
      <c r="Y58" s="8">
        <f t="shared" si="1"/>
        <v>-29789.69</v>
      </c>
    </row>
    <row r="59" spans="1:25" x14ac:dyDescent="0.25">
      <c r="A59" s="5"/>
      <c r="B59" s="5"/>
      <c r="C59" s="5"/>
      <c r="D59" s="5"/>
      <c r="E59" s="5"/>
      <c r="F59" s="5"/>
      <c r="G59" s="5" t="s">
        <v>128</v>
      </c>
      <c r="H59" s="5"/>
      <c r="I59" s="6">
        <v>46202</v>
      </c>
      <c r="J59" s="5"/>
      <c r="K59" s="5"/>
      <c r="L59" s="5"/>
      <c r="M59" s="5" t="s">
        <v>128</v>
      </c>
      <c r="N59" s="5"/>
      <c r="O59" s="5" t="s">
        <v>213</v>
      </c>
      <c r="P59" s="5"/>
      <c r="Q59" s="5"/>
      <c r="R59" s="5"/>
      <c r="S59" s="7"/>
      <c r="T59" s="5"/>
      <c r="U59" s="5" t="s">
        <v>29</v>
      </c>
      <c r="V59" s="5"/>
      <c r="W59" s="8">
        <v>1</v>
      </c>
      <c r="X59" s="5"/>
      <c r="Y59" s="8">
        <f t="shared" si="1"/>
        <v>-29788.69</v>
      </c>
    </row>
    <row r="60" spans="1:25" x14ac:dyDescent="0.25">
      <c r="A60" s="5"/>
      <c r="B60" s="5"/>
      <c r="C60" s="5"/>
      <c r="D60" s="5"/>
      <c r="E60" s="5"/>
      <c r="F60" s="5"/>
      <c r="G60" s="5" t="s">
        <v>128</v>
      </c>
      <c r="H60" s="5"/>
      <c r="I60" s="6">
        <v>46202</v>
      </c>
      <c r="J60" s="5"/>
      <c r="K60" s="5"/>
      <c r="L60" s="5"/>
      <c r="M60" s="5" t="s">
        <v>128</v>
      </c>
      <c r="N60" s="5"/>
      <c r="O60" s="5" t="s">
        <v>214</v>
      </c>
      <c r="P60" s="5"/>
      <c r="Q60" s="5"/>
      <c r="R60" s="5"/>
      <c r="S60" s="7"/>
      <c r="T60" s="5"/>
      <c r="U60" s="5" t="s">
        <v>289</v>
      </c>
      <c r="V60" s="5"/>
      <c r="W60" s="8">
        <v>6.9</v>
      </c>
      <c r="X60" s="5"/>
      <c r="Y60" s="8">
        <f t="shared" si="1"/>
        <v>-29781.79</v>
      </c>
    </row>
    <row r="61" spans="1:25" x14ac:dyDescent="0.25">
      <c r="A61" s="5"/>
      <c r="B61" s="5"/>
      <c r="C61" s="5"/>
      <c r="D61" s="5"/>
      <c r="E61" s="5"/>
      <c r="F61" s="5"/>
      <c r="G61" s="5" t="s">
        <v>127</v>
      </c>
      <c r="H61" s="5"/>
      <c r="I61" s="6">
        <v>46202</v>
      </c>
      <c r="J61" s="5"/>
      <c r="K61" s="5"/>
      <c r="L61" s="5"/>
      <c r="M61" s="5" t="s">
        <v>163</v>
      </c>
      <c r="N61" s="5"/>
      <c r="O61" s="5" t="s">
        <v>215</v>
      </c>
      <c r="P61" s="5"/>
      <c r="Q61" s="5"/>
      <c r="R61" s="5"/>
      <c r="S61" s="7"/>
      <c r="T61" s="5"/>
      <c r="U61" s="5" t="s">
        <v>119</v>
      </c>
      <c r="V61" s="5"/>
      <c r="W61" s="8">
        <v>-59.84</v>
      </c>
      <c r="X61" s="5"/>
      <c r="Y61" s="8">
        <f t="shared" si="1"/>
        <v>-29841.63</v>
      </c>
    </row>
    <row r="62" spans="1:25" x14ac:dyDescent="0.25">
      <c r="A62" s="5"/>
      <c r="B62" s="5"/>
      <c r="C62" s="5"/>
      <c r="D62" s="5"/>
      <c r="E62" s="5"/>
      <c r="F62" s="5"/>
      <c r="G62" s="5" t="s">
        <v>127</v>
      </c>
      <c r="H62" s="5"/>
      <c r="I62" s="6">
        <v>46203</v>
      </c>
      <c r="J62" s="5"/>
      <c r="K62" s="5"/>
      <c r="L62" s="5"/>
      <c r="M62" s="5" t="s">
        <v>149</v>
      </c>
      <c r="N62" s="5"/>
      <c r="O62" s="5" t="s">
        <v>168</v>
      </c>
      <c r="P62" s="5"/>
      <c r="Q62" s="5"/>
      <c r="R62" s="5"/>
      <c r="S62" s="7"/>
      <c r="T62" s="5"/>
      <c r="U62" s="5" t="s">
        <v>68</v>
      </c>
      <c r="V62" s="5"/>
      <c r="W62" s="8">
        <v>-351.37</v>
      </c>
      <c r="X62" s="5"/>
      <c r="Y62" s="8">
        <f t="shared" si="1"/>
        <v>-30193</v>
      </c>
    </row>
    <row r="63" spans="1:25" ht="15.75" thickBot="1" x14ac:dyDescent="0.3">
      <c r="A63" s="5"/>
      <c r="B63" s="5"/>
      <c r="C63" s="5"/>
      <c r="D63" s="5"/>
      <c r="E63" s="5"/>
      <c r="F63" s="5"/>
      <c r="G63" s="5" t="s">
        <v>127</v>
      </c>
      <c r="H63" s="5"/>
      <c r="I63" s="6">
        <v>46203</v>
      </c>
      <c r="J63" s="5"/>
      <c r="K63" s="5"/>
      <c r="L63" s="5"/>
      <c r="M63" s="5" t="s">
        <v>163</v>
      </c>
      <c r="N63" s="5"/>
      <c r="O63" s="5" t="s">
        <v>216</v>
      </c>
      <c r="P63" s="5"/>
      <c r="Q63" s="5"/>
      <c r="R63" s="5"/>
      <c r="S63" s="7"/>
      <c r="T63" s="5"/>
      <c r="U63" s="5" t="s">
        <v>119</v>
      </c>
      <c r="V63" s="5"/>
      <c r="W63" s="9">
        <v>-5.99</v>
      </c>
      <c r="X63" s="5"/>
      <c r="Y63" s="9">
        <f t="shared" si="1"/>
        <v>-30198.99</v>
      </c>
    </row>
    <row r="64" spans="1:25" x14ac:dyDescent="0.25">
      <c r="A64" s="5"/>
      <c r="B64" s="5" t="s">
        <v>13</v>
      </c>
      <c r="C64" s="5"/>
      <c r="D64" s="5"/>
      <c r="E64" s="5"/>
      <c r="F64" s="5"/>
      <c r="G64" s="5"/>
      <c r="H64" s="5"/>
      <c r="I64" s="6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8">
        <f>ROUND(SUM(W6:W63),5)</f>
        <v>-30198.99</v>
      </c>
      <c r="X64" s="5"/>
      <c r="Y64" s="8">
        <f>Y63</f>
        <v>-30198.99</v>
      </c>
    </row>
    <row r="65" spans="1:25" x14ac:dyDescent="0.25">
      <c r="A65" s="2"/>
      <c r="B65" s="2" t="s">
        <v>14</v>
      </c>
      <c r="C65" s="2"/>
      <c r="D65" s="2"/>
      <c r="E65" s="2"/>
      <c r="F65" s="2"/>
      <c r="G65" s="2"/>
      <c r="H65" s="2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2"/>
      <c r="Y65" s="4"/>
    </row>
    <row r="66" spans="1:25" ht="15.75" thickBot="1" x14ac:dyDescent="0.3">
      <c r="A66" s="1"/>
      <c r="B66" s="1"/>
      <c r="C66" s="1"/>
      <c r="D66" s="1"/>
      <c r="E66" s="5"/>
      <c r="F66" s="5"/>
      <c r="G66" s="5" t="s">
        <v>127</v>
      </c>
      <c r="H66" s="5"/>
      <c r="I66" s="6">
        <v>46203</v>
      </c>
      <c r="J66" s="5"/>
      <c r="K66" s="5"/>
      <c r="L66" s="5"/>
      <c r="M66" s="5" t="s">
        <v>164</v>
      </c>
      <c r="N66" s="5"/>
      <c r="O66" s="5" t="s">
        <v>217</v>
      </c>
      <c r="P66" s="5"/>
      <c r="Q66" s="5"/>
      <c r="R66" s="5"/>
      <c r="S66" s="7"/>
      <c r="T66" s="5"/>
      <c r="U66" s="5" t="s">
        <v>117</v>
      </c>
      <c r="V66" s="5"/>
      <c r="W66" s="9">
        <v>-9.85</v>
      </c>
      <c r="X66" s="5"/>
      <c r="Y66" s="9">
        <f>ROUND(Y65+W66,5)</f>
        <v>-9.85</v>
      </c>
    </row>
    <row r="67" spans="1:25" x14ac:dyDescent="0.25">
      <c r="A67" s="5"/>
      <c r="B67" s="5" t="s">
        <v>15</v>
      </c>
      <c r="C67" s="5"/>
      <c r="D67" s="5"/>
      <c r="E67" s="5"/>
      <c r="F67" s="5"/>
      <c r="G67" s="5"/>
      <c r="H67" s="5"/>
      <c r="I67" s="6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8">
        <f>ROUND(SUM(W65:W66),5)</f>
        <v>-9.85</v>
      </c>
      <c r="X67" s="5"/>
      <c r="Y67" s="8">
        <f>Y66</f>
        <v>-9.85</v>
      </c>
    </row>
    <row r="68" spans="1:25" x14ac:dyDescent="0.25">
      <c r="A68" s="2"/>
      <c r="B68" s="2" t="s">
        <v>16</v>
      </c>
      <c r="C68" s="2"/>
      <c r="D68" s="2"/>
      <c r="E68" s="2"/>
      <c r="F68" s="2"/>
      <c r="G68" s="2"/>
      <c r="H68" s="2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2"/>
      <c r="Y68" s="4"/>
    </row>
    <row r="69" spans="1:25" x14ac:dyDescent="0.25">
      <c r="A69" s="2"/>
      <c r="B69" s="2"/>
      <c r="C69" s="2" t="s">
        <v>17</v>
      </c>
      <c r="D69" s="2"/>
      <c r="E69" s="2"/>
      <c r="F69" s="2"/>
      <c r="G69" s="2"/>
      <c r="H69" s="2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4"/>
      <c r="X69" s="2"/>
      <c r="Y69" s="4"/>
    </row>
    <row r="70" spans="1:25" x14ac:dyDescent="0.25">
      <c r="A70" s="5"/>
      <c r="B70" s="5"/>
      <c r="C70" s="5"/>
      <c r="D70" s="5"/>
      <c r="E70" s="5"/>
      <c r="F70" s="5"/>
      <c r="G70" s="5" t="s">
        <v>128</v>
      </c>
      <c r="H70" s="5"/>
      <c r="I70" s="6">
        <v>46191</v>
      </c>
      <c r="J70" s="5"/>
      <c r="K70" s="5"/>
      <c r="L70" s="5"/>
      <c r="M70" s="5" t="s">
        <v>128</v>
      </c>
      <c r="N70" s="5"/>
      <c r="O70" s="5" t="s">
        <v>218</v>
      </c>
      <c r="P70" s="5"/>
      <c r="Q70" s="5"/>
      <c r="R70" s="5"/>
      <c r="S70" s="7"/>
      <c r="T70" s="5"/>
      <c r="U70" s="5" t="s">
        <v>24</v>
      </c>
      <c r="V70" s="5"/>
      <c r="W70" s="8">
        <v>5000</v>
      </c>
      <c r="X70" s="5"/>
      <c r="Y70" s="8">
        <f>ROUND(Y69+W70,5)</f>
        <v>5000</v>
      </c>
    </row>
    <row r="71" spans="1:25" ht="15.75" thickBot="1" x14ac:dyDescent="0.3">
      <c r="A71" s="5"/>
      <c r="B71" s="5"/>
      <c r="C71" s="5"/>
      <c r="D71" s="5"/>
      <c r="E71" s="5"/>
      <c r="F71" s="5"/>
      <c r="G71" s="5" t="s">
        <v>129</v>
      </c>
      <c r="H71" s="5"/>
      <c r="I71" s="6">
        <v>46203</v>
      </c>
      <c r="J71" s="5"/>
      <c r="K71" s="5" t="s">
        <v>145</v>
      </c>
      <c r="L71" s="5"/>
      <c r="M71" s="5" t="s">
        <v>128</v>
      </c>
      <c r="N71" s="5"/>
      <c r="O71" s="5" t="s">
        <v>219</v>
      </c>
      <c r="P71" s="5"/>
      <c r="Q71" s="5" t="s">
        <v>286</v>
      </c>
      <c r="R71" s="5"/>
      <c r="S71" s="7"/>
      <c r="T71" s="5"/>
      <c r="U71" s="5" t="s">
        <v>289</v>
      </c>
      <c r="V71" s="5"/>
      <c r="W71" s="9">
        <v>0.22</v>
      </c>
      <c r="X71" s="5"/>
      <c r="Y71" s="9">
        <f>ROUND(Y70+W71,5)</f>
        <v>5000.22</v>
      </c>
    </row>
    <row r="72" spans="1:25" x14ac:dyDescent="0.25">
      <c r="A72" s="5"/>
      <c r="B72" s="5"/>
      <c r="C72" s="5" t="s">
        <v>18</v>
      </c>
      <c r="D72" s="5"/>
      <c r="E72" s="5"/>
      <c r="F72" s="5"/>
      <c r="G72" s="5"/>
      <c r="H72" s="5"/>
      <c r="I72" s="6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8">
        <f>ROUND(SUM(W69:W71),5)</f>
        <v>5000.22</v>
      </c>
      <c r="X72" s="5"/>
      <c r="Y72" s="8">
        <f>Y71</f>
        <v>5000.22</v>
      </c>
    </row>
    <row r="73" spans="1:25" x14ac:dyDescent="0.25">
      <c r="A73" s="2"/>
      <c r="B73" s="2"/>
      <c r="C73" s="2" t="s">
        <v>19</v>
      </c>
      <c r="D73" s="2"/>
      <c r="E73" s="2"/>
      <c r="F73" s="2"/>
      <c r="G73" s="2"/>
      <c r="H73" s="2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4"/>
      <c r="X73" s="2"/>
      <c r="Y73" s="4"/>
    </row>
    <row r="74" spans="1:25" ht="15.75" thickBot="1" x14ac:dyDescent="0.3">
      <c r="A74" s="1"/>
      <c r="B74" s="1"/>
      <c r="C74" s="1"/>
      <c r="D74" s="1"/>
      <c r="E74" s="5"/>
      <c r="F74" s="5"/>
      <c r="G74" s="5" t="s">
        <v>129</v>
      </c>
      <c r="H74" s="5"/>
      <c r="I74" s="6">
        <v>46203</v>
      </c>
      <c r="J74" s="5"/>
      <c r="K74" s="5" t="s">
        <v>145</v>
      </c>
      <c r="L74" s="5"/>
      <c r="M74" s="5" t="s">
        <v>128</v>
      </c>
      <c r="N74" s="5"/>
      <c r="O74" s="5" t="s">
        <v>220</v>
      </c>
      <c r="P74" s="5"/>
      <c r="Q74" s="5" t="s">
        <v>287</v>
      </c>
      <c r="R74" s="5"/>
      <c r="S74" s="7"/>
      <c r="T74" s="5"/>
      <c r="U74" s="5" t="s">
        <v>17</v>
      </c>
      <c r="V74" s="5"/>
      <c r="W74" s="9">
        <v>0.04</v>
      </c>
      <c r="X74" s="5"/>
      <c r="Y74" s="9">
        <f>ROUND(Y73+W74,5)</f>
        <v>0.04</v>
      </c>
    </row>
    <row r="75" spans="1:25" x14ac:dyDescent="0.25">
      <c r="A75" s="5"/>
      <c r="B75" s="5"/>
      <c r="C75" s="5" t="s">
        <v>20</v>
      </c>
      <c r="D75" s="5"/>
      <c r="E75" s="5"/>
      <c r="F75" s="5"/>
      <c r="G75" s="5"/>
      <c r="H75" s="5"/>
      <c r="I75" s="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8">
        <f>ROUND(SUM(W73:W74),5)</f>
        <v>0.04</v>
      </c>
      <c r="X75" s="5"/>
      <c r="Y75" s="8">
        <f>Y74</f>
        <v>0.04</v>
      </c>
    </row>
    <row r="76" spans="1:25" x14ac:dyDescent="0.25">
      <c r="A76" s="2"/>
      <c r="B76" s="2"/>
      <c r="C76" s="2" t="s">
        <v>21</v>
      </c>
      <c r="D76" s="2"/>
      <c r="E76" s="2"/>
      <c r="F76" s="2"/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4"/>
      <c r="X76" s="2"/>
      <c r="Y76" s="4"/>
    </row>
    <row r="77" spans="1:25" x14ac:dyDescent="0.25">
      <c r="A77" s="5"/>
      <c r="B77" s="5"/>
      <c r="C77" s="5"/>
      <c r="D77" s="5"/>
      <c r="E77" s="5"/>
      <c r="F77" s="5"/>
      <c r="G77" s="5" t="s">
        <v>127</v>
      </c>
      <c r="H77" s="5"/>
      <c r="I77" s="6">
        <v>46190</v>
      </c>
      <c r="J77" s="5"/>
      <c r="K77" s="5" t="s">
        <v>146</v>
      </c>
      <c r="L77" s="5"/>
      <c r="M77" s="5" t="s">
        <v>165</v>
      </c>
      <c r="N77" s="5"/>
      <c r="O77" s="5" t="s">
        <v>221</v>
      </c>
      <c r="P77" s="5"/>
      <c r="Q77" s="5"/>
      <c r="R77" s="5"/>
      <c r="S77" s="7"/>
      <c r="T77" s="5"/>
      <c r="U77" s="5" t="s">
        <v>99</v>
      </c>
      <c r="V77" s="5"/>
      <c r="W77" s="8">
        <v>-750</v>
      </c>
      <c r="X77" s="5"/>
      <c r="Y77" s="8">
        <f>ROUND(Y76+W77,5)</f>
        <v>-750</v>
      </c>
    </row>
    <row r="78" spans="1:25" ht="15.75" thickBot="1" x14ac:dyDescent="0.3">
      <c r="A78" s="5"/>
      <c r="B78" s="5"/>
      <c r="C78" s="5"/>
      <c r="D78" s="5"/>
      <c r="E78" s="5"/>
      <c r="F78" s="5"/>
      <c r="G78" s="5" t="s">
        <v>129</v>
      </c>
      <c r="H78" s="5"/>
      <c r="I78" s="6">
        <v>46203</v>
      </c>
      <c r="J78" s="5"/>
      <c r="K78" s="5" t="s">
        <v>145</v>
      </c>
      <c r="L78" s="5"/>
      <c r="M78" s="5" t="s">
        <v>128</v>
      </c>
      <c r="N78" s="5"/>
      <c r="O78" s="5" t="s">
        <v>222</v>
      </c>
      <c r="P78" s="5"/>
      <c r="Q78" s="5" t="s">
        <v>288</v>
      </c>
      <c r="R78" s="5"/>
      <c r="S78" s="7"/>
      <c r="T78" s="5"/>
      <c r="U78" s="5" t="s">
        <v>17</v>
      </c>
      <c r="V78" s="5"/>
      <c r="W78" s="8">
        <v>2.5099999999999998</v>
      </c>
      <c r="X78" s="5"/>
      <c r="Y78" s="8">
        <f>ROUND(Y77+W78,5)</f>
        <v>-747.49</v>
      </c>
    </row>
    <row r="79" spans="1:25" ht="15.75" thickBot="1" x14ac:dyDescent="0.3">
      <c r="A79" s="5"/>
      <c r="B79" s="5"/>
      <c r="C79" s="5" t="s">
        <v>22</v>
      </c>
      <c r="D79" s="5"/>
      <c r="E79" s="5"/>
      <c r="F79" s="5"/>
      <c r="G79" s="5"/>
      <c r="H79" s="5"/>
      <c r="I79" s="6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10">
        <f>ROUND(SUM(W76:W78),5)</f>
        <v>-747.49</v>
      </c>
      <c r="X79" s="5"/>
      <c r="Y79" s="10">
        <f>Y78</f>
        <v>-747.49</v>
      </c>
    </row>
    <row r="80" spans="1:25" x14ac:dyDescent="0.25">
      <c r="A80" s="5"/>
      <c r="B80" s="5" t="s">
        <v>23</v>
      </c>
      <c r="C80" s="5"/>
      <c r="D80" s="5"/>
      <c r="E80" s="5"/>
      <c r="F80" s="5"/>
      <c r="G80" s="5"/>
      <c r="H80" s="5"/>
      <c r="I80" s="6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8">
        <f>ROUND(W72+W75+W79,5)</f>
        <v>4252.7700000000004</v>
      </c>
      <c r="X80" s="5"/>
      <c r="Y80" s="8">
        <f>ROUND(Y72+Y75+Y79,5)</f>
        <v>4252.7700000000004</v>
      </c>
    </row>
    <row r="81" spans="1:25" x14ac:dyDescent="0.25">
      <c r="A81" s="2"/>
      <c r="B81" s="2" t="s">
        <v>24</v>
      </c>
      <c r="C81" s="2"/>
      <c r="D81" s="2"/>
      <c r="E81" s="2"/>
      <c r="F81" s="2"/>
      <c r="G81" s="2"/>
      <c r="H81" s="2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4"/>
      <c r="X81" s="2"/>
      <c r="Y81" s="4"/>
    </row>
    <row r="82" spans="1:25" ht="15.75" thickBot="1" x14ac:dyDescent="0.3">
      <c r="A82" s="1"/>
      <c r="B82" s="1"/>
      <c r="C82" s="1"/>
      <c r="D82" s="1"/>
      <c r="E82" s="5"/>
      <c r="F82" s="5"/>
      <c r="G82" s="5" t="s">
        <v>128</v>
      </c>
      <c r="H82" s="5"/>
      <c r="I82" s="6">
        <v>46191</v>
      </c>
      <c r="J82" s="5"/>
      <c r="K82" s="5"/>
      <c r="L82" s="5"/>
      <c r="M82" s="5" t="s">
        <v>128</v>
      </c>
      <c r="N82" s="5"/>
      <c r="O82" s="5" t="s">
        <v>218</v>
      </c>
      <c r="P82" s="5"/>
      <c r="Q82" s="5" t="s">
        <v>286</v>
      </c>
      <c r="R82" s="5"/>
      <c r="S82" s="7"/>
      <c r="T82" s="5"/>
      <c r="U82" s="5" t="s">
        <v>17</v>
      </c>
      <c r="V82" s="5"/>
      <c r="W82" s="9">
        <v>-5000</v>
      </c>
      <c r="X82" s="5"/>
      <c r="Y82" s="9">
        <f>ROUND(Y81+W82,5)</f>
        <v>-5000</v>
      </c>
    </row>
    <row r="83" spans="1:25" x14ac:dyDescent="0.25">
      <c r="A83" s="5"/>
      <c r="B83" s="5" t="s">
        <v>25</v>
      </c>
      <c r="C83" s="5"/>
      <c r="D83" s="5"/>
      <c r="E83" s="5"/>
      <c r="F83" s="5"/>
      <c r="G83" s="5"/>
      <c r="H83" s="5"/>
      <c r="I83" s="6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8">
        <f>ROUND(SUM(W81:W82),5)</f>
        <v>-5000</v>
      </c>
      <c r="X83" s="5"/>
      <c r="Y83" s="8">
        <f>Y82</f>
        <v>-5000</v>
      </c>
    </row>
    <row r="84" spans="1:25" x14ac:dyDescent="0.25">
      <c r="A84" s="2"/>
      <c r="B84" s="2" t="s">
        <v>26</v>
      </c>
      <c r="C84" s="2"/>
      <c r="D84" s="2"/>
      <c r="E84" s="2"/>
      <c r="F84" s="2"/>
      <c r="G84" s="2"/>
      <c r="H84" s="2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4"/>
      <c r="X84" s="2"/>
      <c r="Y84" s="4"/>
    </row>
    <row r="85" spans="1:25" x14ac:dyDescent="0.25">
      <c r="A85" s="2"/>
      <c r="B85" s="2"/>
      <c r="C85" s="2" t="s">
        <v>27</v>
      </c>
      <c r="D85" s="2"/>
      <c r="E85" s="2"/>
      <c r="F85" s="2"/>
      <c r="G85" s="2"/>
      <c r="H85" s="2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4"/>
      <c r="X85" s="2"/>
      <c r="Y85" s="4"/>
    </row>
    <row r="86" spans="1:25" x14ac:dyDescent="0.25">
      <c r="A86" s="5"/>
      <c r="B86" s="5"/>
      <c r="C86" s="5"/>
      <c r="D86" s="5"/>
      <c r="E86" s="5"/>
      <c r="F86" s="5"/>
      <c r="G86" s="5" t="s">
        <v>128</v>
      </c>
      <c r="H86" s="5"/>
      <c r="I86" s="6">
        <v>46177</v>
      </c>
      <c r="J86" s="5"/>
      <c r="K86" s="5"/>
      <c r="L86" s="5"/>
      <c r="M86" s="5" t="s">
        <v>128</v>
      </c>
      <c r="N86" s="5"/>
      <c r="O86" s="5" t="s">
        <v>223</v>
      </c>
      <c r="P86" s="5"/>
      <c r="Q86" s="5" t="s">
        <v>285</v>
      </c>
      <c r="R86" s="5"/>
      <c r="S86" s="7"/>
      <c r="T86" s="5"/>
      <c r="U86" s="5" t="s">
        <v>12</v>
      </c>
      <c r="V86" s="5"/>
      <c r="W86" s="8">
        <v>-0.8</v>
      </c>
      <c r="X86" s="5"/>
      <c r="Y86" s="8">
        <f t="shared" ref="Y86:Y101" si="2">ROUND(Y85+W86,5)</f>
        <v>-0.8</v>
      </c>
    </row>
    <row r="87" spans="1:25" x14ac:dyDescent="0.25">
      <c r="A87" s="5"/>
      <c r="B87" s="5"/>
      <c r="C87" s="5"/>
      <c r="D87" s="5"/>
      <c r="E87" s="5"/>
      <c r="F87" s="5"/>
      <c r="G87" s="5" t="s">
        <v>128</v>
      </c>
      <c r="H87" s="5"/>
      <c r="I87" s="6">
        <v>46181</v>
      </c>
      <c r="J87" s="5"/>
      <c r="K87" s="5"/>
      <c r="L87" s="5"/>
      <c r="M87" s="5" t="s">
        <v>128</v>
      </c>
      <c r="N87" s="5"/>
      <c r="O87" s="5" t="s">
        <v>224</v>
      </c>
      <c r="P87" s="5"/>
      <c r="Q87" s="5" t="s">
        <v>285</v>
      </c>
      <c r="R87" s="5"/>
      <c r="S87" s="7"/>
      <c r="T87" s="5"/>
      <c r="U87" s="5" t="s">
        <v>12</v>
      </c>
      <c r="V87" s="5"/>
      <c r="W87" s="8">
        <v>-0.4</v>
      </c>
      <c r="X87" s="5"/>
      <c r="Y87" s="8">
        <f t="shared" si="2"/>
        <v>-1.2</v>
      </c>
    </row>
    <row r="88" spans="1:25" x14ac:dyDescent="0.25">
      <c r="A88" s="5"/>
      <c r="B88" s="5"/>
      <c r="C88" s="5"/>
      <c r="D88" s="5"/>
      <c r="E88" s="5"/>
      <c r="F88" s="5"/>
      <c r="G88" s="5" t="s">
        <v>128</v>
      </c>
      <c r="H88" s="5"/>
      <c r="I88" s="6">
        <v>46181</v>
      </c>
      <c r="J88" s="5"/>
      <c r="K88" s="5"/>
      <c r="L88" s="5"/>
      <c r="M88" s="5" t="s">
        <v>128</v>
      </c>
      <c r="N88" s="5"/>
      <c r="O88" s="5" t="s">
        <v>223</v>
      </c>
      <c r="P88" s="5"/>
      <c r="Q88" s="5" t="s">
        <v>285</v>
      </c>
      <c r="R88" s="5"/>
      <c r="S88" s="7"/>
      <c r="T88" s="5"/>
      <c r="U88" s="5" t="s">
        <v>12</v>
      </c>
      <c r="V88" s="5"/>
      <c r="W88" s="8">
        <v>-15.8</v>
      </c>
      <c r="X88" s="5"/>
      <c r="Y88" s="8">
        <f t="shared" si="2"/>
        <v>-17</v>
      </c>
    </row>
    <row r="89" spans="1:25" x14ac:dyDescent="0.25">
      <c r="A89" s="5"/>
      <c r="B89" s="5"/>
      <c r="C89" s="5"/>
      <c r="D89" s="5"/>
      <c r="E89" s="5"/>
      <c r="F89" s="5"/>
      <c r="G89" s="5" t="s">
        <v>128</v>
      </c>
      <c r="H89" s="5"/>
      <c r="I89" s="6">
        <v>46181</v>
      </c>
      <c r="J89" s="5"/>
      <c r="K89" s="5"/>
      <c r="L89" s="5"/>
      <c r="M89" s="5" t="s">
        <v>128</v>
      </c>
      <c r="N89" s="5"/>
      <c r="O89" s="5" t="s">
        <v>223</v>
      </c>
      <c r="P89" s="5"/>
      <c r="Q89" s="5" t="s">
        <v>285</v>
      </c>
      <c r="R89" s="5"/>
      <c r="S89" s="7"/>
      <c r="T89" s="5"/>
      <c r="U89" s="5" t="s">
        <v>12</v>
      </c>
      <c r="V89" s="5"/>
      <c r="W89" s="8">
        <v>-1.2</v>
      </c>
      <c r="X89" s="5"/>
      <c r="Y89" s="8">
        <f t="shared" si="2"/>
        <v>-18.2</v>
      </c>
    </row>
    <row r="90" spans="1:25" x14ac:dyDescent="0.25">
      <c r="A90" s="5"/>
      <c r="B90" s="5"/>
      <c r="C90" s="5"/>
      <c r="D90" s="5"/>
      <c r="E90" s="5"/>
      <c r="F90" s="5"/>
      <c r="G90" s="5" t="s">
        <v>128</v>
      </c>
      <c r="H90" s="5"/>
      <c r="I90" s="6">
        <v>46181</v>
      </c>
      <c r="J90" s="5"/>
      <c r="K90" s="5"/>
      <c r="L90" s="5"/>
      <c r="M90" s="5" t="s">
        <v>128</v>
      </c>
      <c r="N90" s="5"/>
      <c r="O90" s="5" t="s">
        <v>223</v>
      </c>
      <c r="P90" s="5"/>
      <c r="Q90" s="5" t="s">
        <v>285</v>
      </c>
      <c r="R90" s="5"/>
      <c r="S90" s="7"/>
      <c r="T90" s="5"/>
      <c r="U90" s="5" t="s">
        <v>12</v>
      </c>
      <c r="V90" s="5"/>
      <c r="W90" s="8">
        <v>-2</v>
      </c>
      <c r="X90" s="5"/>
      <c r="Y90" s="8">
        <f t="shared" si="2"/>
        <v>-20.2</v>
      </c>
    </row>
    <row r="91" spans="1:25" x14ac:dyDescent="0.25">
      <c r="A91" s="5"/>
      <c r="B91" s="5"/>
      <c r="C91" s="5"/>
      <c r="D91" s="5"/>
      <c r="E91" s="5"/>
      <c r="F91" s="5"/>
      <c r="G91" s="5" t="s">
        <v>128</v>
      </c>
      <c r="H91" s="5"/>
      <c r="I91" s="6">
        <v>46188</v>
      </c>
      <c r="J91" s="5"/>
      <c r="K91" s="5"/>
      <c r="L91" s="5"/>
      <c r="M91" s="5" t="s">
        <v>128</v>
      </c>
      <c r="N91" s="5"/>
      <c r="O91" s="5" t="s">
        <v>223</v>
      </c>
      <c r="P91" s="5"/>
      <c r="Q91" s="5" t="s">
        <v>285</v>
      </c>
      <c r="R91" s="5"/>
      <c r="S91" s="7"/>
      <c r="T91" s="5"/>
      <c r="U91" s="5" t="s">
        <v>12</v>
      </c>
      <c r="V91" s="5"/>
      <c r="W91" s="8">
        <v>-1.8</v>
      </c>
      <c r="X91" s="5"/>
      <c r="Y91" s="8">
        <f t="shared" si="2"/>
        <v>-22</v>
      </c>
    </row>
    <row r="92" spans="1:25" x14ac:dyDescent="0.25">
      <c r="A92" s="5"/>
      <c r="B92" s="5"/>
      <c r="C92" s="5"/>
      <c r="D92" s="5"/>
      <c r="E92" s="5"/>
      <c r="F92" s="5"/>
      <c r="G92" s="5" t="s">
        <v>128</v>
      </c>
      <c r="H92" s="5"/>
      <c r="I92" s="6">
        <v>46188</v>
      </c>
      <c r="J92" s="5"/>
      <c r="K92" s="5"/>
      <c r="L92" s="5"/>
      <c r="M92" s="5" t="s">
        <v>128</v>
      </c>
      <c r="N92" s="5"/>
      <c r="O92" s="5" t="s">
        <v>223</v>
      </c>
      <c r="P92" s="5"/>
      <c r="Q92" s="5" t="s">
        <v>285</v>
      </c>
      <c r="R92" s="5"/>
      <c r="S92" s="7"/>
      <c r="T92" s="5"/>
      <c r="U92" s="5" t="s">
        <v>12</v>
      </c>
      <c r="V92" s="5"/>
      <c r="W92" s="8">
        <v>-3.4</v>
      </c>
      <c r="X92" s="5"/>
      <c r="Y92" s="8">
        <f t="shared" si="2"/>
        <v>-25.4</v>
      </c>
    </row>
    <row r="93" spans="1:25" x14ac:dyDescent="0.25">
      <c r="A93" s="5"/>
      <c r="B93" s="5"/>
      <c r="C93" s="5"/>
      <c r="D93" s="5"/>
      <c r="E93" s="5"/>
      <c r="F93" s="5"/>
      <c r="G93" s="5" t="s">
        <v>128</v>
      </c>
      <c r="H93" s="5"/>
      <c r="I93" s="6">
        <v>46188</v>
      </c>
      <c r="J93" s="5"/>
      <c r="K93" s="5"/>
      <c r="L93" s="5"/>
      <c r="M93" s="5" t="s">
        <v>128</v>
      </c>
      <c r="N93" s="5"/>
      <c r="O93" s="5" t="s">
        <v>223</v>
      </c>
      <c r="P93" s="5"/>
      <c r="Q93" s="5" t="s">
        <v>285</v>
      </c>
      <c r="R93" s="5"/>
      <c r="S93" s="7"/>
      <c r="T93" s="5"/>
      <c r="U93" s="5" t="s">
        <v>12</v>
      </c>
      <c r="V93" s="5"/>
      <c r="W93" s="8">
        <v>-0.8</v>
      </c>
      <c r="X93" s="5"/>
      <c r="Y93" s="8">
        <f t="shared" si="2"/>
        <v>-26.2</v>
      </c>
    </row>
    <row r="94" spans="1:25" x14ac:dyDescent="0.25">
      <c r="A94" s="5"/>
      <c r="B94" s="5"/>
      <c r="C94" s="5"/>
      <c r="D94" s="5"/>
      <c r="E94" s="5"/>
      <c r="F94" s="5"/>
      <c r="G94" s="5" t="s">
        <v>128</v>
      </c>
      <c r="H94" s="5"/>
      <c r="I94" s="6">
        <v>46188</v>
      </c>
      <c r="J94" s="5"/>
      <c r="K94" s="5"/>
      <c r="L94" s="5"/>
      <c r="M94" s="5" t="s">
        <v>128</v>
      </c>
      <c r="N94" s="5"/>
      <c r="O94" s="5" t="s">
        <v>223</v>
      </c>
      <c r="P94" s="5"/>
      <c r="Q94" s="5" t="s">
        <v>285</v>
      </c>
      <c r="R94" s="5"/>
      <c r="S94" s="7"/>
      <c r="T94" s="5"/>
      <c r="U94" s="5" t="s">
        <v>12</v>
      </c>
      <c r="V94" s="5"/>
      <c r="W94" s="8">
        <v>-4.8</v>
      </c>
      <c r="X94" s="5"/>
      <c r="Y94" s="8">
        <f t="shared" si="2"/>
        <v>-31</v>
      </c>
    </row>
    <row r="95" spans="1:25" x14ac:dyDescent="0.25">
      <c r="A95" s="5"/>
      <c r="B95" s="5"/>
      <c r="C95" s="5"/>
      <c r="D95" s="5"/>
      <c r="E95" s="5"/>
      <c r="F95" s="5"/>
      <c r="G95" s="5" t="s">
        <v>128</v>
      </c>
      <c r="H95" s="5"/>
      <c r="I95" s="6">
        <v>46191</v>
      </c>
      <c r="J95" s="5"/>
      <c r="K95" s="5"/>
      <c r="L95" s="5"/>
      <c r="M95" s="5" t="s">
        <v>128</v>
      </c>
      <c r="N95" s="5"/>
      <c r="O95" s="5" t="s">
        <v>223</v>
      </c>
      <c r="P95" s="5"/>
      <c r="Q95" s="5" t="s">
        <v>285</v>
      </c>
      <c r="R95" s="5"/>
      <c r="S95" s="7"/>
      <c r="T95" s="5"/>
      <c r="U95" s="5" t="s">
        <v>12</v>
      </c>
      <c r="V95" s="5"/>
      <c r="W95" s="8">
        <v>-9.1999999999999993</v>
      </c>
      <c r="X95" s="5"/>
      <c r="Y95" s="8">
        <f t="shared" si="2"/>
        <v>-40.200000000000003</v>
      </c>
    </row>
    <row r="96" spans="1:25" x14ac:dyDescent="0.25">
      <c r="A96" s="5"/>
      <c r="B96" s="5"/>
      <c r="C96" s="5"/>
      <c r="D96" s="5"/>
      <c r="E96" s="5"/>
      <c r="F96" s="5"/>
      <c r="G96" s="5" t="s">
        <v>128</v>
      </c>
      <c r="H96" s="5"/>
      <c r="I96" s="6">
        <v>46191</v>
      </c>
      <c r="J96" s="5"/>
      <c r="K96" s="5"/>
      <c r="L96" s="5"/>
      <c r="M96" s="5" t="s">
        <v>128</v>
      </c>
      <c r="N96" s="5"/>
      <c r="O96" s="5" t="s">
        <v>223</v>
      </c>
      <c r="P96" s="5"/>
      <c r="Q96" s="5" t="s">
        <v>285</v>
      </c>
      <c r="R96" s="5"/>
      <c r="S96" s="7"/>
      <c r="T96" s="5"/>
      <c r="U96" s="5" t="s">
        <v>12</v>
      </c>
      <c r="V96" s="5"/>
      <c r="W96" s="8">
        <v>-2.8</v>
      </c>
      <c r="X96" s="5"/>
      <c r="Y96" s="8">
        <f t="shared" si="2"/>
        <v>-43</v>
      </c>
    </row>
    <row r="97" spans="1:25" x14ac:dyDescent="0.25">
      <c r="A97" s="5"/>
      <c r="B97" s="5"/>
      <c r="C97" s="5"/>
      <c r="D97" s="5"/>
      <c r="E97" s="5"/>
      <c r="F97" s="5"/>
      <c r="G97" s="5" t="s">
        <v>128</v>
      </c>
      <c r="H97" s="5"/>
      <c r="I97" s="6">
        <v>46196</v>
      </c>
      <c r="J97" s="5"/>
      <c r="K97" s="5"/>
      <c r="L97" s="5"/>
      <c r="M97" s="5" t="s">
        <v>128</v>
      </c>
      <c r="N97" s="5"/>
      <c r="O97" s="5" t="s">
        <v>223</v>
      </c>
      <c r="P97" s="5"/>
      <c r="Q97" s="5" t="s">
        <v>285</v>
      </c>
      <c r="R97" s="5"/>
      <c r="S97" s="7"/>
      <c r="T97" s="5"/>
      <c r="U97" s="5" t="s">
        <v>12</v>
      </c>
      <c r="V97" s="5"/>
      <c r="W97" s="8">
        <v>-3.2</v>
      </c>
      <c r="X97" s="5"/>
      <c r="Y97" s="8">
        <f t="shared" si="2"/>
        <v>-46.2</v>
      </c>
    </row>
    <row r="98" spans="1:25" x14ac:dyDescent="0.25">
      <c r="A98" s="5"/>
      <c r="B98" s="5"/>
      <c r="C98" s="5"/>
      <c r="D98" s="5"/>
      <c r="E98" s="5"/>
      <c r="F98" s="5"/>
      <c r="G98" s="5" t="s">
        <v>128</v>
      </c>
      <c r="H98" s="5"/>
      <c r="I98" s="6">
        <v>46196</v>
      </c>
      <c r="J98" s="5"/>
      <c r="K98" s="5"/>
      <c r="L98" s="5"/>
      <c r="M98" s="5" t="s">
        <v>128</v>
      </c>
      <c r="N98" s="5"/>
      <c r="O98" s="5" t="s">
        <v>223</v>
      </c>
      <c r="P98" s="5"/>
      <c r="Q98" s="5" t="s">
        <v>285</v>
      </c>
      <c r="R98" s="5"/>
      <c r="S98" s="7"/>
      <c r="T98" s="5"/>
      <c r="U98" s="5" t="s">
        <v>12</v>
      </c>
      <c r="V98" s="5"/>
      <c r="W98" s="8">
        <v>-1.4</v>
      </c>
      <c r="X98" s="5"/>
      <c r="Y98" s="8">
        <f t="shared" si="2"/>
        <v>-47.6</v>
      </c>
    </row>
    <row r="99" spans="1:25" x14ac:dyDescent="0.25">
      <c r="A99" s="5"/>
      <c r="B99" s="5"/>
      <c r="C99" s="5"/>
      <c r="D99" s="5"/>
      <c r="E99" s="5"/>
      <c r="F99" s="5"/>
      <c r="G99" s="5" t="s">
        <v>128</v>
      </c>
      <c r="H99" s="5"/>
      <c r="I99" s="6">
        <v>46202</v>
      </c>
      <c r="J99" s="5"/>
      <c r="K99" s="5"/>
      <c r="L99" s="5"/>
      <c r="M99" s="5" t="s">
        <v>128</v>
      </c>
      <c r="N99" s="5"/>
      <c r="O99" s="5" t="s">
        <v>223</v>
      </c>
      <c r="P99" s="5"/>
      <c r="Q99" s="5" t="s">
        <v>285</v>
      </c>
      <c r="R99" s="5"/>
      <c r="S99" s="7"/>
      <c r="T99" s="5"/>
      <c r="U99" s="5" t="s">
        <v>12</v>
      </c>
      <c r="V99" s="5"/>
      <c r="W99" s="8">
        <v>-3</v>
      </c>
      <c r="X99" s="5"/>
      <c r="Y99" s="8">
        <f t="shared" si="2"/>
        <v>-50.6</v>
      </c>
    </row>
    <row r="100" spans="1:25" x14ac:dyDescent="0.25">
      <c r="A100" s="5"/>
      <c r="B100" s="5"/>
      <c r="C100" s="5"/>
      <c r="D100" s="5"/>
      <c r="E100" s="5"/>
      <c r="F100" s="5"/>
      <c r="G100" s="5" t="s">
        <v>128</v>
      </c>
      <c r="H100" s="5"/>
      <c r="I100" s="6">
        <v>46202</v>
      </c>
      <c r="J100" s="5"/>
      <c r="K100" s="5"/>
      <c r="L100" s="5"/>
      <c r="M100" s="5" t="s">
        <v>128</v>
      </c>
      <c r="N100" s="5"/>
      <c r="O100" s="5" t="s">
        <v>223</v>
      </c>
      <c r="P100" s="5"/>
      <c r="Q100" s="5" t="s">
        <v>285</v>
      </c>
      <c r="R100" s="5"/>
      <c r="S100" s="7"/>
      <c r="T100" s="5"/>
      <c r="U100" s="5" t="s">
        <v>12</v>
      </c>
      <c r="V100" s="5"/>
      <c r="W100" s="8">
        <v>-5.2</v>
      </c>
      <c r="X100" s="5"/>
      <c r="Y100" s="8">
        <f t="shared" si="2"/>
        <v>-55.8</v>
      </c>
    </row>
    <row r="101" spans="1:25" ht="15.75" thickBot="1" x14ac:dyDescent="0.3">
      <c r="A101" s="5"/>
      <c r="B101" s="5"/>
      <c r="C101" s="5"/>
      <c r="D101" s="5"/>
      <c r="E101" s="5"/>
      <c r="F101" s="5"/>
      <c r="G101" s="5" t="s">
        <v>128</v>
      </c>
      <c r="H101" s="5"/>
      <c r="I101" s="6">
        <v>46202</v>
      </c>
      <c r="J101" s="5"/>
      <c r="K101" s="5"/>
      <c r="L101" s="5"/>
      <c r="M101" s="5" t="s">
        <v>128</v>
      </c>
      <c r="N101" s="5"/>
      <c r="O101" s="5" t="s">
        <v>223</v>
      </c>
      <c r="P101" s="5"/>
      <c r="Q101" s="5" t="s">
        <v>285</v>
      </c>
      <c r="R101" s="5"/>
      <c r="S101" s="7"/>
      <c r="T101" s="5"/>
      <c r="U101" s="5" t="s">
        <v>12</v>
      </c>
      <c r="V101" s="5"/>
      <c r="W101" s="9">
        <v>-0.4</v>
      </c>
      <c r="X101" s="5"/>
      <c r="Y101" s="9">
        <f t="shared" si="2"/>
        <v>-56.2</v>
      </c>
    </row>
    <row r="102" spans="1:25" x14ac:dyDescent="0.25">
      <c r="A102" s="5"/>
      <c r="B102" s="5"/>
      <c r="C102" s="5" t="s">
        <v>28</v>
      </c>
      <c r="D102" s="5"/>
      <c r="E102" s="5"/>
      <c r="F102" s="5"/>
      <c r="G102" s="5"/>
      <c r="H102" s="5"/>
      <c r="I102" s="6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8">
        <f>ROUND(SUM(W85:W101),5)</f>
        <v>-56.2</v>
      </c>
      <c r="X102" s="5"/>
      <c r="Y102" s="8">
        <f>Y101</f>
        <v>-56.2</v>
      </c>
    </row>
    <row r="103" spans="1:25" x14ac:dyDescent="0.25">
      <c r="A103" s="2"/>
      <c r="B103" s="2"/>
      <c r="C103" s="2" t="s">
        <v>29</v>
      </c>
      <c r="D103" s="2"/>
      <c r="E103" s="2"/>
      <c r="F103" s="2"/>
      <c r="G103" s="2"/>
      <c r="H103" s="2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4"/>
      <c r="X103" s="2"/>
      <c r="Y103" s="4"/>
    </row>
    <row r="104" spans="1:25" x14ac:dyDescent="0.25">
      <c r="A104" s="5"/>
      <c r="B104" s="5"/>
      <c r="C104" s="5"/>
      <c r="D104" s="5"/>
      <c r="E104" s="5"/>
      <c r="F104" s="5"/>
      <c r="G104" s="5" t="s">
        <v>128</v>
      </c>
      <c r="H104" s="5"/>
      <c r="I104" s="6">
        <v>46177</v>
      </c>
      <c r="J104" s="5"/>
      <c r="K104" s="5"/>
      <c r="L104" s="5"/>
      <c r="M104" s="5" t="s">
        <v>128</v>
      </c>
      <c r="N104" s="5"/>
      <c r="O104" s="5" t="s">
        <v>225</v>
      </c>
      <c r="P104" s="5"/>
      <c r="Q104" s="5" t="s">
        <v>285</v>
      </c>
      <c r="R104" s="5"/>
      <c r="S104" s="7"/>
      <c r="T104" s="5"/>
      <c r="U104" s="5" t="s">
        <v>12</v>
      </c>
      <c r="V104" s="5"/>
      <c r="W104" s="8">
        <v>-4</v>
      </c>
      <c r="X104" s="5"/>
      <c r="Y104" s="8">
        <f t="shared" ref="Y104:Y111" si="3">ROUND(Y103+W104,5)</f>
        <v>-4</v>
      </c>
    </row>
    <row r="105" spans="1:25" x14ac:dyDescent="0.25">
      <c r="A105" s="5"/>
      <c r="B105" s="5"/>
      <c r="C105" s="5"/>
      <c r="D105" s="5"/>
      <c r="E105" s="5"/>
      <c r="F105" s="5"/>
      <c r="G105" s="5" t="s">
        <v>128</v>
      </c>
      <c r="H105" s="5"/>
      <c r="I105" s="6">
        <v>46177</v>
      </c>
      <c r="J105" s="5"/>
      <c r="K105" s="5"/>
      <c r="L105" s="5"/>
      <c r="M105" s="5" t="s">
        <v>128</v>
      </c>
      <c r="N105" s="5"/>
      <c r="O105" s="5" t="s">
        <v>225</v>
      </c>
      <c r="P105" s="5"/>
      <c r="Q105" s="5" t="s">
        <v>285</v>
      </c>
      <c r="R105" s="5"/>
      <c r="S105" s="7"/>
      <c r="T105" s="5"/>
      <c r="U105" s="5" t="s">
        <v>12</v>
      </c>
      <c r="V105" s="5"/>
      <c r="W105" s="8">
        <v>-3</v>
      </c>
      <c r="X105" s="5"/>
      <c r="Y105" s="8">
        <f t="shared" si="3"/>
        <v>-7</v>
      </c>
    </row>
    <row r="106" spans="1:25" x14ac:dyDescent="0.25">
      <c r="A106" s="5"/>
      <c r="B106" s="5"/>
      <c r="C106" s="5"/>
      <c r="D106" s="5"/>
      <c r="E106" s="5"/>
      <c r="F106" s="5"/>
      <c r="G106" s="5" t="s">
        <v>128</v>
      </c>
      <c r="H106" s="5"/>
      <c r="I106" s="6">
        <v>46191</v>
      </c>
      <c r="J106" s="5"/>
      <c r="K106" s="5"/>
      <c r="L106" s="5"/>
      <c r="M106" s="5" t="s">
        <v>128</v>
      </c>
      <c r="N106" s="5"/>
      <c r="O106" s="5" t="s">
        <v>225</v>
      </c>
      <c r="P106" s="5"/>
      <c r="Q106" s="5" t="s">
        <v>285</v>
      </c>
      <c r="R106" s="5"/>
      <c r="S106" s="7"/>
      <c r="T106" s="5"/>
      <c r="U106" s="5" t="s">
        <v>12</v>
      </c>
      <c r="V106" s="5"/>
      <c r="W106" s="8">
        <v>-3</v>
      </c>
      <c r="X106" s="5"/>
      <c r="Y106" s="8">
        <f t="shared" si="3"/>
        <v>-10</v>
      </c>
    </row>
    <row r="107" spans="1:25" x14ac:dyDescent="0.25">
      <c r="A107" s="5"/>
      <c r="B107" s="5"/>
      <c r="C107" s="5"/>
      <c r="D107" s="5"/>
      <c r="E107" s="5"/>
      <c r="F107" s="5"/>
      <c r="G107" s="5" t="s">
        <v>128</v>
      </c>
      <c r="H107" s="5"/>
      <c r="I107" s="6">
        <v>46196</v>
      </c>
      <c r="J107" s="5"/>
      <c r="K107" s="5"/>
      <c r="L107" s="5"/>
      <c r="M107" s="5" t="s">
        <v>128</v>
      </c>
      <c r="N107" s="5"/>
      <c r="O107" s="5" t="s">
        <v>225</v>
      </c>
      <c r="P107" s="5"/>
      <c r="Q107" s="5" t="s">
        <v>285</v>
      </c>
      <c r="R107" s="5"/>
      <c r="S107" s="7"/>
      <c r="T107" s="5"/>
      <c r="U107" s="5" t="s">
        <v>12</v>
      </c>
      <c r="V107" s="5"/>
      <c r="W107" s="8">
        <v>-8</v>
      </c>
      <c r="X107" s="5"/>
      <c r="Y107" s="8">
        <f t="shared" si="3"/>
        <v>-18</v>
      </c>
    </row>
    <row r="108" spans="1:25" x14ac:dyDescent="0.25">
      <c r="A108" s="5"/>
      <c r="B108" s="5"/>
      <c r="C108" s="5"/>
      <c r="D108" s="5"/>
      <c r="E108" s="5"/>
      <c r="F108" s="5"/>
      <c r="G108" s="5" t="s">
        <v>128</v>
      </c>
      <c r="H108" s="5"/>
      <c r="I108" s="6">
        <v>46196</v>
      </c>
      <c r="J108" s="5"/>
      <c r="K108" s="5"/>
      <c r="L108" s="5"/>
      <c r="M108" s="5" t="s">
        <v>128</v>
      </c>
      <c r="N108" s="5"/>
      <c r="O108" s="5" t="s">
        <v>225</v>
      </c>
      <c r="P108" s="5"/>
      <c r="Q108" s="5" t="s">
        <v>285</v>
      </c>
      <c r="R108" s="5"/>
      <c r="S108" s="7"/>
      <c r="T108" s="5"/>
      <c r="U108" s="5" t="s">
        <v>12</v>
      </c>
      <c r="V108" s="5"/>
      <c r="W108" s="8">
        <v>-5</v>
      </c>
      <c r="X108" s="5"/>
      <c r="Y108" s="8">
        <f t="shared" si="3"/>
        <v>-23</v>
      </c>
    </row>
    <row r="109" spans="1:25" x14ac:dyDescent="0.25">
      <c r="A109" s="5"/>
      <c r="B109" s="5"/>
      <c r="C109" s="5"/>
      <c r="D109" s="5"/>
      <c r="E109" s="5"/>
      <c r="F109" s="5"/>
      <c r="G109" s="5" t="s">
        <v>128</v>
      </c>
      <c r="H109" s="5"/>
      <c r="I109" s="6">
        <v>46202</v>
      </c>
      <c r="J109" s="5"/>
      <c r="K109" s="5"/>
      <c r="L109" s="5"/>
      <c r="M109" s="5" t="s">
        <v>128</v>
      </c>
      <c r="N109" s="5"/>
      <c r="O109" s="5" t="s">
        <v>225</v>
      </c>
      <c r="P109" s="5"/>
      <c r="Q109" s="5" t="s">
        <v>285</v>
      </c>
      <c r="R109" s="5"/>
      <c r="S109" s="7"/>
      <c r="T109" s="5"/>
      <c r="U109" s="5" t="s">
        <v>12</v>
      </c>
      <c r="V109" s="5"/>
      <c r="W109" s="8">
        <v>-4</v>
      </c>
      <c r="X109" s="5"/>
      <c r="Y109" s="8">
        <f t="shared" si="3"/>
        <v>-27</v>
      </c>
    </row>
    <row r="110" spans="1:25" x14ac:dyDescent="0.25">
      <c r="A110" s="5"/>
      <c r="B110" s="5"/>
      <c r="C110" s="5"/>
      <c r="D110" s="5"/>
      <c r="E110" s="5"/>
      <c r="F110" s="5"/>
      <c r="G110" s="5" t="s">
        <v>128</v>
      </c>
      <c r="H110" s="5"/>
      <c r="I110" s="6">
        <v>46202</v>
      </c>
      <c r="J110" s="5"/>
      <c r="K110" s="5"/>
      <c r="L110" s="5"/>
      <c r="M110" s="5" t="s">
        <v>128</v>
      </c>
      <c r="N110" s="5"/>
      <c r="O110" s="5" t="s">
        <v>225</v>
      </c>
      <c r="P110" s="5"/>
      <c r="Q110" s="5" t="s">
        <v>285</v>
      </c>
      <c r="R110" s="5"/>
      <c r="S110" s="7"/>
      <c r="T110" s="5"/>
      <c r="U110" s="5" t="s">
        <v>12</v>
      </c>
      <c r="V110" s="5"/>
      <c r="W110" s="8">
        <v>-1</v>
      </c>
      <c r="X110" s="5"/>
      <c r="Y110" s="8">
        <f t="shared" si="3"/>
        <v>-28</v>
      </c>
    </row>
    <row r="111" spans="1:25" ht="15.75" thickBot="1" x14ac:dyDescent="0.3">
      <c r="A111" s="5"/>
      <c r="B111" s="5"/>
      <c r="C111" s="5"/>
      <c r="D111" s="5"/>
      <c r="E111" s="5"/>
      <c r="F111" s="5"/>
      <c r="G111" s="5" t="s">
        <v>128</v>
      </c>
      <c r="H111" s="5"/>
      <c r="I111" s="6">
        <v>46202</v>
      </c>
      <c r="J111" s="5"/>
      <c r="K111" s="5"/>
      <c r="L111" s="5"/>
      <c r="M111" s="5" t="s">
        <v>128</v>
      </c>
      <c r="N111" s="5"/>
      <c r="O111" s="5" t="s">
        <v>225</v>
      </c>
      <c r="P111" s="5"/>
      <c r="Q111" s="5" t="s">
        <v>285</v>
      </c>
      <c r="R111" s="5"/>
      <c r="S111" s="7"/>
      <c r="T111" s="5"/>
      <c r="U111" s="5" t="s">
        <v>12</v>
      </c>
      <c r="V111" s="5"/>
      <c r="W111" s="9">
        <v>-1</v>
      </c>
      <c r="X111" s="5"/>
      <c r="Y111" s="9">
        <f t="shared" si="3"/>
        <v>-29</v>
      </c>
    </row>
    <row r="112" spans="1:25" x14ac:dyDescent="0.25">
      <c r="A112" s="5"/>
      <c r="B112" s="5"/>
      <c r="C112" s="5" t="s">
        <v>30</v>
      </c>
      <c r="D112" s="5"/>
      <c r="E112" s="5"/>
      <c r="F112" s="5"/>
      <c r="G112" s="5"/>
      <c r="H112" s="5"/>
      <c r="I112" s="6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8">
        <f>ROUND(SUM(W103:W111),5)</f>
        <v>-29</v>
      </c>
      <c r="X112" s="5"/>
      <c r="Y112" s="8">
        <f>Y111</f>
        <v>-29</v>
      </c>
    </row>
    <row r="113" spans="1:25" x14ac:dyDescent="0.25">
      <c r="A113" s="2"/>
      <c r="B113" s="2"/>
      <c r="C113" s="2" t="s">
        <v>31</v>
      </c>
      <c r="D113" s="2"/>
      <c r="E113" s="2"/>
      <c r="F113" s="2"/>
      <c r="G113" s="2"/>
      <c r="H113" s="2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4"/>
      <c r="X113" s="2"/>
      <c r="Y113" s="4"/>
    </row>
    <row r="114" spans="1:25" ht="15.75" thickBot="1" x14ac:dyDescent="0.3">
      <c r="A114" s="1"/>
      <c r="B114" s="1"/>
      <c r="C114" s="1"/>
      <c r="D114" s="1"/>
      <c r="E114" s="5"/>
      <c r="F114" s="5"/>
      <c r="G114" s="5" t="s">
        <v>128</v>
      </c>
      <c r="H114" s="5"/>
      <c r="I114" s="6">
        <v>46181</v>
      </c>
      <c r="J114" s="5"/>
      <c r="K114" s="5"/>
      <c r="L114" s="5"/>
      <c r="M114" s="5" t="s">
        <v>128</v>
      </c>
      <c r="N114" s="5"/>
      <c r="O114" s="5" t="s">
        <v>226</v>
      </c>
      <c r="P114" s="5"/>
      <c r="Q114" s="5" t="s">
        <v>285</v>
      </c>
      <c r="R114" s="5"/>
      <c r="S114" s="7"/>
      <c r="T114" s="5"/>
      <c r="U114" s="5" t="s">
        <v>12</v>
      </c>
      <c r="V114" s="5"/>
      <c r="W114" s="9">
        <v>-6.05</v>
      </c>
      <c r="X114" s="5"/>
      <c r="Y114" s="9">
        <f>ROUND(Y113+W114,5)</f>
        <v>-6.05</v>
      </c>
    </row>
    <row r="115" spans="1:25" x14ac:dyDescent="0.25">
      <c r="A115" s="5"/>
      <c r="B115" s="5"/>
      <c r="C115" s="5" t="s">
        <v>32</v>
      </c>
      <c r="D115" s="5"/>
      <c r="E115" s="5"/>
      <c r="F115" s="5"/>
      <c r="G115" s="5"/>
      <c r="H115" s="5"/>
      <c r="I115" s="6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8">
        <f>ROUND(SUM(W113:W114),5)</f>
        <v>-6.05</v>
      </c>
      <c r="X115" s="5"/>
      <c r="Y115" s="8">
        <f>Y114</f>
        <v>-6.05</v>
      </c>
    </row>
    <row r="116" spans="1:25" x14ac:dyDescent="0.25">
      <c r="A116" s="2"/>
      <c r="B116" s="2"/>
      <c r="C116" s="2" t="s">
        <v>33</v>
      </c>
      <c r="D116" s="2"/>
      <c r="E116" s="2"/>
      <c r="F116" s="2"/>
      <c r="G116" s="2"/>
      <c r="H116" s="2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4"/>
      <c r="X116" s="2"/>
      <c r="Y116" s="4"/>
    </row>
    <row r="117" spans="1:25" x14ac:dyDescent="0.25">
      <c r="A117" s="5"/>
      <c r="B117" s="5"/>
      <c r="C117" s="5"/>
      <c r="D117" s="5"/>
      <c r="E117" s="5"/>
      <c r="F117" s="5"/>
      <c r="G117" s="5" t="s">
        <v>128</v>
      </c>
      <c r="H117" s="5"/>
      <c r="I117" s="6">
        <v>46177</v>
      </c>
      <c r="J117" s="5"/>
      <c r="K117" s="5"/>
      <c r="L117" s="5"/>
      <c r="M117" s="5" t="s">
        <v>128</v>
      </c>
      <c r="N117" s="5"/>
      <c r="O117" s="5" t="s">
        <v>227</v>
      </c>
      <c r="P117" s="5"/>
      <c r="Q117" s="5" t="s">
        <v>285</v>
      </c>
      <c r="R117" s="5"/>
      <c r="S117" s="7"/>
      <c r="T117" s="5"/>
      <c r="U117" s="5" t="s">
        <v>12</v>
      </c>
      <c r="V117" s="5"/>
      <c r="W117" s="8">
        <v>-3</v>
      </c>
      <c r="X117" s="5"/>
      <c r="Y117" s="8">
        <f t="shared" ref="Y117:Y122" si="4">ROUND(Y116+W117,5)</f>
        <v>-3</v>
      </c>
    </row>
    <row r="118" spans="1:25" x14ac:dyDescent="0.25">
      <c r="A118" s="5"/>
      <c r="B118" s="5"/>
      <c r="C118" s="5"/>
      <c r="D118" s="5"/>
      <c r="E118" s="5"/>
      <c r="F118" s="5"/>
      <c r="G118" s="5" t="s">
        <v>128</v>
      </c>
      <c r="H118" s="5"/>
      <c r="I118" s="6">
        <v>46181</v>
      </c>
      <c r="J118" s="5"/>
      <c r="K118" s="5"/>
      <c r="L118" s="5"/>
      <c r="M118" s="5" t="s">
        <v>128</v>
      </c>
      <c r="N118" s="5"/>
      <c r="O118" s="5" t="s">
        <v>227</v>
      </c>
      <c r="P118" s="5"/>
      <c r="Q118" s="5" t="s">
        <v>285</v>
      </c>
      <c r="R118" s="5"/>
      <c r="S118" s="7"/>
      <c r="T118" s="5"/>
      <c r="U118" s="5" t="s">
        <v>12</v>
      </c>
      <c r="V118" s="5"/>
      <c r="W118" s="8">
        <v>-1</v>
      </c>
      <c r="X118" s="5"/>
      <c r="Y118" s="8">
        <f t="shared" si="4"/>
        <v>-4</v>
      </c>
    </row>
    <row r="119" spans="1:25" x14ac:dyDescent="0.25">
      <c r="A119" s="5"/>
      <c r="B119" s="5"/>
      <c r="C119" s="5"/>
      <c r="D119" s="5"/>
      <c r="E119" s="5"/>
      <c r="F119" s="5"/>
      <c r="G119" s="5" t="s">
        <v>128</v>
      </c>
      <c r="H119" s="5"/>
      <c r="I119" s="6">
        <v>46188</v>
      </c>
      <c r="J119" s="5"/>
      <c r="K119" s="5"/>
      <c r="L119" s="5"/>
      <c r="M119" s="5" t="s">
        <v>128</v>
      </c>
      <c r="N119" s="5"/>
      <c r="O119" s="5" t="s">
        <v>227</v>
      </c>
      <c r="P119" s="5"/>
      <c r="Q119" s="5" t="s">
        <v>285</v>
      </c>
      <c r="R119" s="5"/>
      <c r="S119" s="7"/>
      <c r="T119" s="5"/>
      <c r="U119" s="5" t="s">
        <v>12</v>
      </c>
      <c r="V119" s="5"/>
      <c r="W119" s="8">
        <v>-1</v>
      </c>
      <c r="X119" s="5"/>
      <c r="Y119" s="8">
        <f t="shared" si="4"/>
        <v>-5</v>
      </c>
    </row>
    <row r="120" spans="1:25" x14ac:dyDescent="0.25">
      <c r="A120" s="5"/>
      <c r="B120" s="5"/>
      <c r="C120" s="5"/>
      <c r="D120" s="5"/>
      <c r="E120" s="5"/>
      <c r="F120" s="5"/>
      <c r="G120" s="5" t="s">
        <v>128</v>
      </c>
      <c r="H120" s="5"/>
      <c r="I120" s="6">
        <v>46191</v>
      </c>
      <c r="J120" s="5"/>
      <c r="K120" s="5"/>
      <c r="L120" s="5"/>
      <c r="M120" s="5" t="s">
        <v>128</v>
      </c>
      <c r="N120" s="5"/>
      <c r="O120" s="5" t="s">
        <v>227</v>
      </c>
      <c r="P120" s="5"/>
      <c r="Q120" s="5" t="s">
        <v>285</v>
      </c>
      <c r="R120" s="5"/>
      <c r="S120" s="7"/>
      <c r="T120" s="5"/>
      <c r="U120" s="5" t="s">
        <v>12</v>
      </c>
      <c r="V120" s="5"/>
      <c r="W120" s="8">
        <v>-1</v>
      </c>
      <c r="X120" s="5"/>
      <c r="Y120" s="8">
        <f t="shared" si="4"/>
        <v>-6</v>
      </c>
    </row>
    <row r="121" spans="1:25" x14ac:dyDescent="0.25">
      <c r="A121" s="5"/>
      <c r="B121" s="5"/>
      <c r="C121" s="5"/>
      <c r="D121" s="5"/>
      <c r="E121" s="5"/>
      <c r="F121" s="5"/>
      <c r="G121" s="5" t="s">
        <v>128</v>
      </c>
      <c r="H121" s="5"/>
      <c r="I121" s="6">
        <v>46202</v>
      </c>
      <c r="J121" s="5"/>
      <c r="K121" s="5"/>
      <c r="L121" s="5"/>
      <c r="M121" s="5" t="s">
        <v>128</v>
      </c>
      <c r="N121" s="5"/>
      <c r="O121" s="5" t="s">
        <v>227</v>
      </c>
      <c r="P121" s="5"/>
      <c r="Q121" s="5" t="s">
        <v>285</v>
      </c>
      <c r="R121" s="5"/>
      <c r="S121" s="7"/>
      <c r="T121" s="5"/>
      <c r="U121" s="5" t="s">
        <v>12</v>
      </c>
      <c r="V121" s="5"/>
      <c r="W121" s="8">
        <v>-1</v>
      </c>
      <c r="X121" s="5"/>
      <c r="Y121" s="8">
        <f t="shared" si="4"/>
        <v>-7</v>
      </c>
    </row>
    <row r="122" spans="1:25" ht="15.75" thickBot="1" x14ac:dyDescent="0.3">
      <c r="A122" s="5"/>
      <c r="B122" s="5"/>
      <c r="C122" s="5"/>
      <c r="D122" s="5"/>
      <c r="E122" s="5"/>
      <c r="F122" s="5"/>
      <c r="G122" s="5" t="s">
        <v>128</v>
      </c>
      <c r="H122" s="5"/>
      <c r="I122" s="6">
        <v>46202</v>
      </c>
      <c r="J122" s="5"/>
      <c r="K122" s="5"/>
      <c r="L122" s="5"/>
      <c r="M122" s="5" t="s">
        <v>128</v>
      </c>
      <c r="N122" s="5"/>
      <c r="O122" s="5" t="s">
        <v>227</v>
      </c>
      <c r="P122" s="5"/>
      <c r="Q122" s="5" t="s">
        <v>285</v>
      </c>
      <c r="R122" s="5"/>
      <c r="S122" s="7"/>
      <c r="T122" s="5"/>
      <c r="U122" s="5" t="s">
        <v>12</v>
      </c>
      <c r="V122" s="5"/>
      <c r="W122" s="9">
        <v>-1</v>
      </c>
      <c r="X122" s="5"/>
      <c r="Y122" s="9">
        <f t="shared" si="4"/>
        <v>-8</v>
      </c>
    </row>
    <row r="123" spans="1:25" x14ac:dyDescent="0.25">
      <c r="A123" s="5"/>
      <c r="B123" s="5"/>
      <c r="C123" s="5" t="s">
        <v>34</v>
      </c>
      <c r="D123" s="5"/>
      <c r="E123" s="5"/>
      <c r="F123" s="5"/>
      <c r="G123" s="5"/>
      <c r="H123" s="5"/>
      <c r="I123" s="6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8">
        <f>ROUND(SUM(W116:W122),5)</f>
        <v>-8</v>
      </c>
      <c r="X123" s="5"/>
      <c r="Y123" s="8">
        <f>Y122</f>
        <v>-8</v>
      </c>
    </row>
    <row r="124" spans="1:25" x14ac:dyDescent="0.25">
      <c r="A124" s="2"/>
      <c r="B124" s="2"/>
      <c r="C124" s="2" t="s">
        <v>35</v>
      </c>
      <c r="D124" s="2"/>
      <c r="E124" s="2"/>
      <c r="F124" s="2"/>
      <c r="G124" s="2"/>
      <c r="H124" s="2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4"/>
      <c r="X124" s="2"/>
      <c r="Y124" s="4"/>
    </row>
    <row r="125" spans="1:25" x14ac:dyDescent="0.25">
      <c r="A125" s="5"/>
      <c r="B125" s="5"/>
      <c r="C125" s="5"/>
      <c r="D125" s="5"/>
      <c r="E125" s="5"/>
      <c r="F125" s="5"/>
      <c r="G125" s="5" t="s">
        <v>128</v>
      </c>
      <c r="H125" s="5"/>
      <c r="I125" s="6">
        <v>46181</v>
      </c>
      <c r="J125" s="5"/>
      <c r="K125" s="5"/>
      <c r="L125" s="5"/>
      <c r="M125" s="5" t="s">
        <v>128</v>
      </c>
      <c r="N125" s="5"/>
      <c r="O125" s="5" t="s">
        <v>228</v>
      </c>
      <c r="P125" s="5"/>
      <c r="Q125" s="5" t="s">
        <v>285</v>
      </c>
      <c r="R125" s="5"/>
      <c r="S125" s="7"/>
      <c r="T125" s="5"/>
      <c r="U125" s="5" t="s">
        <v>12</v>
      </c>
      <c r="V125" s="5"/>
      <c r="W125" s="8">
        <v>-3</v>
      </c>
      <c r="X125" s="5"/>
      <c r="Y125" s="8">
        <f>ROUND(Y124+W125,5)</f>
        <v>-3</v>
      </c>
    </row>
    <row r="126" spans="1:25" x14ac:dyDescent="0.25">
      <c r="A126" s="5"/>
      <c r="B126" s="5"/>
      <c r="C126" s="5"/>
      <c r="D126" s="5"/>
      <c r="E126" s="5"/>
      <c r="F126" s="5"/>
      <c r="G126" s="5" t="s">
        <v>128</v>
      </c>
      <c r="H126" s="5"/>
      <c r="I126" s="6">
        <v>46181</v>
      </c>
      <c r="J126" s="5"/>
      <c r="K126" s="5"/>
      <c r="L126" s="5"/>
      <c r="M126" s="5" t="s">
        <v>128</v>
      </c>
      <c r="N126" s="5"/>
      <c r="O126" s="5" t="s">
        <v>228</v>
      </c>
      <c r="P126" s="5"/>
      <c r="Q126" s="5" t="s">
        <v>285</v>
      </c>
      <c r="R126" s="5"/>
      <c r="S126" s="7"/>
      <c r="T126" s="5"/>
      <c r="U126" s="5" t="s">
        <v>12</v>
      </c>
      <c r="V126" s="5"/>
      <c r="W126" s="8">
        <v>-3</v>
      </c>
      <c r="X126" s="5"/>
      <c r="Y126" s="8">
        <f>ROUND(Y125+W126,5)</f>
        <v>-6</v>
      </c>
    </row>
    <row r="127" spans="1:25" x14ac:dyDescent="0.25">
      <c r="A127" s="5"/>
      <c r="B127" s="5"/>
      <c r="C127" s="5"/>
      <c r="D127" s="5"/>
      <c r="E127" s="5"/>
      <c r="F127" s="5"/>
      <c r="G127" s="5" t="s">
        <v>128</v>
      </c>
      <c r="H127" s="5"/>
      <c r="I127" s="6">
        <v>46196</v>
      </c>
      <c r="J127" s="5"/>
      <c r="K127" s="5"/>
      <c r="L127" s="5"/>
      <c r="M127" s="5" t="s">
        <v>128</v>
      </c>
      <c r="N127" s="5"/>
      <c r="O127" s="5" t="s">
        <v>228</v>
      </c>
      <c r="P127" s="5"/>
      <c r="Q127" s="5" t="s">
        <v>285</v>
      </c>
      <c r="R127" s="5"/>
      <c r="S127" s="7"/>
      <c r="T127" s="5"/>
      <c r="U127" s="5" t="s">
        <v>12</v>
      </c>
      <c r="V127" s="5"/>
      <c r="W127" s="8">
        <v>-3</v>
      </c>
      <c r="X127" s="5"/>
      <c r="Y127" s="8">
        <f>ROUND(Y126+W127,5)</f>
        <v>-9</v>
      </c>
    </row>
    <row r="128" spans="1:25" x14ac:dyDescent="0.25">
      <c r="A128" s="5"/>
      <c r="B128" s="5"/>
      <c r="C128" s="5"/>
      <c r="D128" s="5"/>
      <c r="E128" s="5"/>
      <c r="F128" s="5"/>
      <c r="G128" s="5" t="s">
        <v>128</v>
      </c>
      <c r="H128" s="5"/>
      <c r="I128" s="6">
        <v>46202</v>
      </c>
      <c r="J128" s="5"/>
      <c r="K128" s="5"/>
      <c r="L128" s="5"/>
      <c r="M128" s="5" t="s">
        <v>128</v>
      </c>
      <c r="N128" s="5"/>
      <c r="O128" s="5" t="s">
        <v>228</v>
      </c>
      <c r="P128" s="5"/>
      <c r="Q128" s="5" t="s">
        <v>285</v>
      </c>
      <c r="R128" s="5"/>
      <c r="S128" s="7"/>
      <c r="T128" s="5"/>
      <c r="U128" s="5" t="s">
        <v>12</v>
      </c>
      <c r="V128" s="5"/>
      <c r="W128" s="8">
        <v>-3</v>
      </c>
      <c r="X128" s="5"/>
      <c r="Y128" s="8">
        <f>ROUND(Y127+W128,5)</f>
        <v>-12</v>
      </c>
    </row>
    <row r="129" spans="1:25" ht="15.75" thickBot="1" x14ac:dyDescent="0.3">
      <c r="A129" s="5"/>
      <c r="B129" s="5"/>
      <c r="C129" s="5"/>
      <c r="D129" s="5"/>
      <c r="E129" s="5"/>
      <c r="F129" s="5"/>
      <c r="G129" s="5" t="s">
        <v>128</v>
      </c>
      <c r="H129" s="5"/>
      <c r="I129" s="6">
        <v>46202</v>
      </c>
      <c r="J129" s="5"/>
      <c r="K129" s="5"/>
      <c r="L129" s="5"/>
      <c r="M129" s="5" t="s">
        <v>128</v>
      </c>
      <c r="N129" s="5"/>
      <c r="O129" s="5" t="s">
        <v>228</v>
      </c>
      <c r="P129" s="5"/>
      <c r="Q129" s="5" t="s">
        <v>285</v>
      </c>
      <c r="R129" s="5"/>
      <c r="S129" s="7"/>
      <c r="T129" s="5"/>
      <c r="U129" s="5" t="s">
        <v>12</v>
      </c>
      <c r="V129" s="5"/>
      <c r="W129" s="9">
        <v>-3</v>
      </c>
      <c r="X129" s="5"/>
      <c r="Y129" s="9">
        <f>ROUND(Y128+W129,5)</f>
        <v>-15</v>
      </c>
    </row>
    <row r="130" spans="1:25" x14ac:dyDescent="0.25">
      <c r="A130" s="5"/>
      <c r="B130" s="5"/>
      <c r="C130" s="5" t="s">
        <v>36</v>
      </c>
      <c r="D130" s="5"/>
      <c r="E130" s="5"/>
      <c r="F130" s="5"/>
      <c r="G130" s="5"/>
      <c r="H130" s="5"/>
      <c r="I130" s="6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8">
        <f>ROUND(SUM(W124:W129),5)</f>
        <v>-15</v>
      </c>
      <c r="X130" s="5"/>
      <c r="Y130" s="8">
        <f>Y129</f>
        <v>-15</v>
      </c>
    </row>
    <row r="131" spans="1:25" x14ac:dyDescent="0.25">
      <c r="A131" s="2"/>
      <c r="B131" s="2"/>
      <c r="C131" s="2" t="s">
        <v>37</v>
      </c>
      <c r="D131" s="2"/>
      <c r="E131" s="2"/>
      <c r="F131" s="2"/>
      <c r="G131" s="2"/>
      <c r="H131" s="2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4"/>
      <c r="X131" s="2"/>
      <c r="Y131" s="4"/>
    </row>
    <row r="132" spans="1:25" x14ac:dyDescent="0.25">
      <c r="A132" s="5"/>
      <c r="B132" s="5"/>
      <c r="C132" s="5"/>
      <c r="D132" s="5"/>
      <c r="E132" s="5"/>
      <c r="F132" s="5"/>
      <c r="G132" s="5" t="s">
        <v>128</v>
      </c>
      <c r="H132" s="5"/>
      <c r="I132" s="6">
        <v>46177</v>
      </c>
      <c r="J132" s="5"/>
      <c r="K132" s="5"/>
      <c r="L132" s="5"/>
      <c r="M132" s="5" t="s">
        <v>128</v>
      </c>
      <c r="N132" s="5"/>
      <c r="O132" s="5" t="s">
        <v>229</v>
      </c>
      <c r="P132" s="5"/>
      <c r="Q132" s="5" t="s">
        <v>285</v>
      </c>
      <c r="R132" s="5"/>
      <c r="S132" s="7"/>
      <c r="T132" s="5"/>
      <c r="U132" s="5" t="s">
        <v>12</v>
      </c>
      <c r="V132" s="5"/>
      <c r="W132" s="8">
        <v>-2</v>
      </c>
      <c r="X132" s="5"/>
      <c r="Y132" s="8">
        <f t="shared" ref="Y132:Y157" si="5">ROUND(Y131+W132,5)</f>
        <v>-2</v>
      </c>
    </row>
    <row r="133" spans="1:25" x14ac:dyDescent="0.25">
      <c r="A133" s="5"/>
      <c r="B133" s="5"/>
      <c r="C133" s="5"/>
      <c r="D133" s="5"/>
      <c r="E133" s="5"/>
      <c r="F133" s="5"/>
      <c r="G133" s="5" t="s">
        <v>128</v>
      </c>
      <c r="H133" s="5"/>
      <c r="I133" s="6">
        <v>46177</v>
      </c>
      <c r="J133" s="5"/>
      <c r="K133" s="5"/>
      <c r="L133" s="5"/>
      <c r="M133" s="5" t="s">
        <v>128</v>
      </c>
      <c r="N133" s="5"/>
      <c r="O133" s="5" t="s">
        <v>229</v>
      </c>
      <c r="P133" s="5"/>
      <c r="Q133" s="5" t="s">
        <v>285</v>
      </c>
      <c r="R133" s="5"/>
      <c r="S133" s="7"/>
      <c r="T133" s="5"/>
      <c r="U133" s="5" t="s">
        <v>12</v>
      </c>
      <c r="V133" s="5"/>
      <c r="W133" s="8">
        <v>-0.4</v>
      </c>
      <c r="X133" s="5"/>
      <c r="Y133" s="8">
        <f t="shared" si="5"/>
        <v>-2.4</v>
      </c>
    </row>
    <row r="134" spans="1:25" x14ac:dyDescent="0.25">
      <c r="A134" s="5"/>
      <c r="B134" s="5"/>
      <c r="C134" s="5"/>
      <c r="D134" s="5"/>
      <c r="E134" s="5"/>
      <c r="F134" s="5"/>
      <c r="G134" s="5" t="s">
        <v>128</v>
      </c>
      <c r="H134" s="5"/>
      <c r="I134" s="6">
        <v>46177</v>
      </c>
      <c r="J134" s="5"/>
      <c r="K134" s="5"/>
      <c r="L134" s="5"/>
      <c r="M134" s="5" t="s">
        <v>128</v>
      </c>
      <c r="N134" s="5"/>
      <c r="O134" s="5" t="s">
        <v>229</v>
      </c>
      <c r="P134" s="5"/>
      <c r="Q134" s="5" t="s">
        <v>285</v>
      </c>
      <c r="R134" s="5"/>
      <c r="S134" s="7"/>
      <c r="T134" s="5"/>
      <c r="U134" s="5" t="s">
        <v>12</v>
      </c>
      <c r="V134" s="5"/>
      <c r="W134" s="8">
        <v>-0.2</v>
      </c>
      <c r="X134" s="5"/>
      <c r="Y134" s="8">
        <f t="shared" si="5"/>
        <v>-2.6</v>
      </c>
    </row>
    <row r="135" spans="1:25" x14ac:dyDescent="0.25">
      <c r="A135" s="5"/>
      <c r="B135" s="5"/>
      <c r="C135" s="5"/>
      <c r="D135" s="5"/>
      <c r="E135" s="5"/>
      <c r="F135" s="5"/>
      <c r="G135" s="5" t="s">
        <v>128</v>
      </c>
      <c r="H135" s="5"/>
      <c r="I135" s="6">
        <v>46177</v>
      </c>
      <c r="J135" s="5"/>
      <c r="K135" s="5"/>
      <c r="L135" s="5"/>
      <c r="M135" s="5" t="s">
        <v>128</v>
      </c>
      <c r="N135" s="5"/>
      <c r="O135" s="5" t="s">
        <v>229</v>
      </c>
      <c r="P135" s="5"/>
      <c r="Q135" s="5" t="s">
        <v>285</v>
      </c>
      <c r="R135" s="5"/>
      <c r="S135" s="7"/>
      <c r="T135" s="5"/>
      <c r="U135" s="5" t="s">
        <v>12</v>
      </c>
      <c r="V135" s="5"/>
      <c r="W135" s="8">
        <v>-6</v>
      </c>
      <c r="X135" s="5"/>
      <c r="Y135" s="8">
        <f t="shared" si="5"/>
        <v>-8.6</v>
      </c>
    </row>
    <row r="136" spans="1:25" x14ac:dyDescent="0.25">
      <c r="A136" s="5"/>
      <c r="B136" s="5"/>
      <c r="C136" s="5"/>
      <c r="D136" s="5"/>
      <c r="E136" s="5"/>
      <c r="F136" s="5"/>
      <c r="G136" s="5" t="s">
        <v>128</v>
      </c>
      <c r="H136" s="5"/>
      <c r="I136" s="6">
        <v>46177</v>
      </c>
      <c r="J136" s="5"/>
      <c r="K136" s="5"/>
      <c r="L136" s="5"/>
      <c r="M136" s="5" t="s">
        <v>128</v>
      </c>
      <c r="N136" s="5"/>
      <c r="O136" s="5" t="s">
        <v>229</v>
      </c>
      <c r="P136" s="5"/>
      <c r="Q136" s="5" t="s">
        <v>285</v>
      </c>
      <c r="R136" s="5"/>
      <c r="S136" s="7"/>
      <c r="T136" s="5"/>
      <c r="U136" s="5" t="s">
        <v>12</v>
      </c>
      <c r="V136" s="5"/>
      <c r="W136" s="8">
        <v>-6.4</v>
      </c>
      <c r="X136" s="5"/>
      <c r="Y136" s="8">
        <f t="shared" si="5"/>
        <v>-15</v>
      </c>
    </row>
    <row r="137" spans="1:25" x14ac:dyDescent="0.25">
      <c r="A137" s="5"/>
      <c r="B137" s="5"/>
      <c r="C137" s="5"/>
      <c r="D137" s="5"/>
      <c r="E137" s="5"/>
      <c r="F137" s="5"/>
      <c r="G137" s="5" t="s">
        <v>128</v>
      </c>
      <c r="H137" s="5"/>
      <c r="I137" s="6">
        <v>46181</v>
      </c>
      <c r="J137" s="5"/>
      <c r="K137" s="5"/>
      <c r="L137" s="5"/>
      <c r="M137" s="5" t="s">
        <v>128</v>
      </c>
      <c r="N137" s="5"/>
      <c r="O137" s="5" t="s">
        <v>229</v>
      </c>
      <c r="P137" s="5"/>
      <c r="Q137" s="5" t="s">
        <v>285</v>
      </c>
      <c r="R137" s="5"/>
      <c r="S137" s="7"/>
      <c r="T137" s="5"/>
      <c r="U137" s="5" t="s">
        <v>12</v>
      </c>
      <c r="V137" s="5"/>
      <c r="W137" s="8">
        <v>-4.5999999999999996</v>
      </c>
      <c r="X137" s="5"/>
      <c r="Y137" s="8">
        <f t="shared" si="5"/>
        <v>-19.600000000000001</v>
      </c>
    </row>
    <row r="138" spans="1:25" x14ac:dyDescent="0.25">
      <c r="A138" s="5"/>
      <c r="B138" s="5"/>
      <c r="C138" s="5"/>
      <c r="D138" s="5"/>
      <c r="E138" s="5"/>
      <c r="F138" s="5"/>
      <c r="G138" s="5" t="s">
        <v>128</v>
      </c>
      <c r="H138" s="5"/>
      <c r="I138" s="6">
        <v>46181</v>
      </c>
      <c r="J138" s="5"/>
      <c r="K138" s="5"/>
      <c r="L138" s="5"/>
      <c r="M138" s="5" t="s">
        <v>128</v>
      </c>
      <c r="N138" s="5"/>
      <c r="O138" s="5" t="s">
        <v>229</v>
      </c>
      <c r="P138" s="5"/>
      <c r="Q138" s="5" t="s">
        <v>285</v>
      </c>
      <c r="R138" s="5"/>
      <c r="S138" s="7"/>
      <c r="T138" s="5"/>
      <c r="U138" s="5" t="s">
        <v>12</v>
      </c>
      <c r="V138" s="5"/>
      <c r="W138" s="8">
        <v>-6.4</v>
      </c>
      <c r="X138" s="5"/>
      <c r="Y138" s="8">
        <f t="shared" si="5"/>
        <v>-26</v>
      </c>
    </row>
    <row r="139" spans="1:25" x14ac:dyDescent="0.25">
      <c r="A139" s="5"/>
      <c r="B139" s="5"/>
      <c r="C139" s="5"/>
      <c r="D139" s="5"/>
      <c r="E139" s="5"/>
      <c r="F139" s="5"/>
      <c r="G139" s="5" t="s">
        <v>128</v>
      </c>
      <c r="H139" s="5"/>
      <c r="I139" s="6">
        <v>46181</v>
      </c>
      <c r="J139" s="5"/>
      <c r="K139" s="5"/>
      <c r="L139" s="5"/>
      <c r="M139" s="5" t="s">
        <v>128</v>
      </c>
      <c r="N139" s="5"/>
      <c r="O139" s="5" t="s">
        <v>229</v>
      </c>
      <c r="P139" s="5"/>
      <c r="Q139" s="5" t="s">
        <v>285</v>
      </c>
      <c r="R139" s="5"/>
      <c r="S139" s="7"/>
      <c r="T139" s="5"/>
      <c r="U139" s="5" t="s">
        <v>12</v>
      </c>
      <c r="V139" s="5"/>
      <c r="W139" s="8">
        <v>-1.4</v>
      </c>
      <c r="X139" s="5"/>
      <c r="Y139" s="8">
        <f t="shared" si="5"/>
        <v>-27.4</v>
      </c>
    </row>
    <row r="140" spans="1:25" x14ac:dyDescent="0.25">
      <c r="A140" s="5"/>
      <c r="B140" s="5"/>
      <c r="C140" s="5"/>
      <c r="D140" s="5"/>
      <c r="E140" s="5"/>
      <c r="F140" s="5"/>
      <c r="G140" s="5" t="s">
        <v>128</v>
      </c>
      <c r="H140" s="5"/>
      <c r="I140" s="6">
        <v>46181</v>
      </c>
      <c r="J140" s="5"/>
      <c r="K140" s="5"/>
      <c r="L140" s="5"/>
      <c r="M140" s="5" t="s">
        <v>128</v>
      </c>
      <c r="N140" s="5"/>
      <c r="O140" s="5" t="s">
        <v>229</v>
      </c>
      <c r="P140" s="5"/>
      <c r="Q140" s="5" t="s">
        <v>285</v>
      </c>
      <c r="R140" s="5"/>
      <c r="S140" s="7"/>
      <c r="T140" s="5"/>
      <c r="U140" s="5" t="s">
        <v>12</v>
      </c>
      <c r="V140" s="5"/>
      <c r="W140" s="8">
        <v>-9</v>
      </c>
      <c r="X140" s="5"/>
      <c r="Y140" s="8">
        <f t="shared" si="5"/>
        <v>-36.4</v>
      </c>
    </row>
    <row r="141" spans="1:25" x14ac:dyDescent="0.25">
      <c r="A141" s="5"/>
      <c r="B141" s="5"/>
      <c r="C141" s="5"/>
      <c r="D141" s="5"/>
      <c r="E141" s="5"/>
      <c r="F141" s="5"/>
      <c r="G141" s="5" t="s">
        <v>128</v>
      </c>
      <c r="H141" s="5"/>
      <c r="I141" s="6">
        <v>46188</v>
      </c>
      <c r="J141" s="5"/>
      <c r="K141" s="5"/>
      <c r="L141" s="5"/>
      <c r="M141" s="5" t="s">
        <v>128</v>
      </c>
      <c r="N141" s="5"/>
      <c r="O141" s="5" t="s">
        <v>229</v>
      </c>
      <c r="P141" s="5"/>
      <c r="Q141" s="5" t="s">
        <v>285</v>
      </c>
      <c r="R141" s="5"/>
      <c r="S141" s="7"/>
      <c r="T141" s="5"/>
      <c r="U141" s="5" t="s">
        <v>12</v>
      </c>
      <c r="V141" s="5"/>
      <c r="W141" s="8">
        <v>-2.6</v>
      </c>
      <c r="X141" s="5"/>
      <c r="Y141" s="8">
        <f t="shared" si="5"/>
        <v>-39</v>
      </c>
    </row>
    <row r="142" spans="1:25" x14ac:dyDescent="0.25">
      <c r="A142" s="5"/>
      <c r="B142" s="5"/>
      <c r="C142" s="5"/>
      <c r="D142" s="5"/>
      <c r="E142" s="5"/>
      <c r="F142" s="5"/>
      <c r="G142" s="5" t="s">
        <v>128</v>
      </c>
      <c r="H142" s="5"/>
      <c r="I142" s="6">
        <v>46188</v>
      </c>
      <c r="J142" s="5"/>
      <c r="K142" s="5"/>
      <c r="L142" s="5"/>
      <c r="M142" s="5" t="s">
        <v>128</v>
      </c>
      <c r="N142" s="5"/>
      <c r="O142" s="5" t="s">
        <v>229</v>
      </c>
      <c r="P142" s="5"/>
      <c r="Q142" s="5" t="s">
        <v>285</v>
      </c>
      <c r="R142" s="5"/>
      <c r="S142" s="7"/>
      <c r="T142" s="5"/>
      <c r="U142" s="5" t="s">
        <v>12</v>
      </c>
      <c r="V142" s="5"/>
      <c r="W142" s="8">
        <v>-0.2</v>
      </c>
      <c r="X142" s="5"/>
      <c r="Y142" s="8">
        <f t="shared" si="5"/>
        <v>-39.200000000000003</v>
      </c>
    </row>
    <row r="143" spans="1:25" x14ac:dyDescent="0.25">
      <c r="A143" s="5"/>
      <c r="B143" s="5"/>
      <c r="C143" s="5"/>
      <c r="D143" s="5"/>
      <c r="E143" s="5"/>
      <c r="F143" s="5"/>
      <c r="G143" s="5" t="s">
        <v>128</v>
      </c>
      <c r="H143" s="5"/>
      <c r="I143" s="6">
        <v>46188</v>
      </c>
      <c r="J143" s="5"/>
      <c r="K143" s="5"/>
      <c r="L143" s="5"/>
      <c r="M143" s="5" t="s">
        <v>128</v>
      </c>
      <c r="N143" s="5"/>
      <c r="O143" s="5" t="s">
        <v>229</v>
      </c>
      <c r="P143" s="5"/>
      <c r="Q143" s="5" t="s">
        <v>285</v>
      </c>
      <c r="R143" s="5"/>
      <c r="S143" s="7"/>
      <c r="T143" s="5"/>
      <c r="U143" s="5" t="s">
        <v>12</v>
      </c>
      <c r="V143" s="5"/>
      <c r="W143" s="8">
        <v>-7.2</v>
      </c>
      <c r="X143" s="5"/>
      <c r="Y143" s="8">
        <f t="shared" si="5"/>
        <v>-46.4</v>
      </c>
    </row>
    <row r="144" spans="1:25" x14ac:dyDescent="0.25">
      <c r="A144" s="5"/>
      <c r="B144" s="5"/>
      <c r="C144" s="5"/>
      <c r="D144" s="5"/>
      <c r="E144" s="5"/>
      <c r="F144" s="5"/>
      <c r="G144" s="5" t="s">
        <v>128</v>
      </c>
      <c r="H144" s="5"/>
      <c r="I144" s="6">
        <v>46188</v>
      </c>
      <c r="J144" s="5"/>
      <c r="K144" s="5"/>
      <c r="L144" s="5"/>
      <c r="M144" s="5" t="s">
        <v>128</v>
      </c>
      <c r="N144" s="5"/>
      <c r="O144" s="5" t="s">
        <v>229</v>
      </c>
      <c r="P144" s="5"/>
      <c r="Q144" s="5" t="s">
        <v>285</v>
      </c>
      <c r="R144" s="5"/>
      <c r="S144" s="7"/>
      <c r="T144" s="5"/>
      <c r="U144" s="5" t="s">
        <v>12</v>
      </c>
      <c r="V144" s="5"/>
      <c r="W144" s="8">
        <v>-0.8</v>
      </c>
      <c r="X144" s="5"/>
      <c r="Y144" s="8">
        <f t="shared" si="5"/>
        <v>-47.2</v>
      </c>
    </row>
    <row r="145" spans="1:25" x14ac:dyDescent="0.25">
      <c r="A145" s="5"/>
      <c r="B145" s="5"/>
      <c r="C145" s="5"/>
      <c r="D145" s="5"/>
      <c r="E145" s="5"/>
      <c r="F145" s="5"/>
      <c r="G145" s="5" t="s">
        <v>128</v>
      </c>
      <c r="H145" s="5"/>
      <c r="I145" s="6">
        <v>46188</v>
      </c>
      <c r="J145" s="5"/>
      <c r="K145" s="5"/>
      <c r="L145" s="5"/>
      <c r="M145" s="5" t="s">
        <v>128</v>
      </c>
      <c r="N145" s="5"/>
      <c r="O145" s="5" t="s">
        <v>229</v>
      </c>
      <c r="P145" s="5"/>
      <c r="Q145" s="5" t="s">
        <v>285</v>
      </c>
      <c r="R145" s="5"/>
      <c r="S145" s="7"/>
      <c r="T145" s="5"/>
      <c r="U145" s="5" t="s">
        <v>12</v>
      </c>
      <c r="V145" s="5"/>
      <c r="W145" s="8">
        <v>-4.8</v>
      </c>
      <c r="X145" s="5"/>
      <c r="Y145" s="8">
        <f t="shared" si="5"/>
        <v>-52</v>
      </c>
    </row>
    <row r="146" spans="1:25" x14ac:dyDescent="0.25">
      <c r="A146" s="5"/>
      <c r="B146" s="5"/>
      <c r="C146" s="5"/>
      <c r="D146" s="5"/>
      <c r="E146" s="5"/>
      <c r="F146" s="5"/>
      <c r="G146" s="5" t="s">
        <v>128</v>
      </c>
      <c r="H146" s="5"/>
      <c r="I146" s="6">
        <v>46188</v>
      </c>
      <c r="J146" s="5"/>
      <c r="K146" s="5"/>
      <c r="L146" s="5"/>
      <c r="M146" s="5" t="s">
        <v>128</v>
      </c>
      <c r="N146" s="5"/>
      <c r="O146" s="5" t="s">
        <v>229</v>
      </c>
      <c r="P146" s="5"/>
      <c r="Q146" s="5" t="s">
        <v>285</v>
      </c>
      <c r="R146" s="5"/>
      <c r="S146" s="7"/>
      <c r="T146" s="5"/>
      <c r="U146" s="5" t="s">
        <v>12</v>
      </c>
      <c r="V146" s="5"/>
      <c r="W146" s="8">
        <v>-1.8</v>
      </c>
      <c r="X146" s="5"/>
      <c r="Y146" s="8">
        <f t="shared" si="5"/>
        <v>-53.8</v>
      </c>
    </row>
    <row r="147" spans="1:25" x14ac:dyDescent="0.25">
      <c r="A147" s="5"/>
      <c r="B147" s="5"/>
      <c r="C147" s="5"/>
      <c r="D147" s="5"/>
      <c r="E147" s="5"/>
      <c r="F147" s="5"/>
      <c r="G147" s="5" t="s">
        <v>128</v>
      </c>
      <c r="H147" s="5"/>
      <c r="I147" s="6">
        <v>46191</v>
      </c>
      <c r="J147" s="5"/>
      <c r="K147" s="5"/>
      <c r="L147" s="5"/>
      <c r="M147" s="5" t="s">
        <v>128</v>
      </c>
      <c r="N147" s="5"/>
      <c r="O147" s="5" t="s">
        <v>229</v>
      </c>
      <c r="P147" s="5"/>
      <c r="Q147" s="5" t="s">
        <v>285</v>
      </c>
      <c r="R147" s="5"/>
      <c r="S147" s="7"/>
      <c r="T147" s="5"/>
      <c r="U147" s="5" t="s">
        <v>12</v>
      </c>
      <c r="V147" s="5"/>
      <c r="W147" s="8">
        <v>-19.8</v>
      </c>
      <c r="X147" s="5"/>
      <c r="Y147" s="8">
        <f t="shared" si="5"/>
        <v>-73.599999999999994</v>
      </c>
    </row>
    <row r="148" spans="1:25" x14ac:dyDescent="0.25">
      <c r="A148" s="5"/>
      <c r="B148" s="5"/>
      <c r="C148" s="5"/>
      <c r="D148" s="5"/>
      <c r="E148" s="5"/>
      <c r="F148" s="5"/>
      <c r="G148" s="5" t="s">
        <v>128</v>
      </c>
      <c r="H148" s="5"/>
      <c r="I148" s="6">
        <v>46191</v>
      </c>
      <c r="J148" s="5"/>
      <c r="K148" s="5"/>
      <c r="L148" s="5"/>
      <c r="M148" s="5" t="s">
        <v>128</v>
      </c>
      <c r="N148" s="5"/>
      <c r="O148" s="5" t="s">
        <v>229</v>
      </c>
      <c r="P148" s="5"/>
      <c r="Q148" s="5" t="s">
        <v>285</v>
      </c>
      <c r="R148" s="5"/>
      <c r="S148" s="7"/>
      <c r="T148" s="5"/>
      <c r="U148" s="5" t="s">
        <v>12</v>
      </c>
      <c r="V148" s="5"/>
      <c r="W148" s="8">
        <v>-5.4</v>
      </c>
      <c r="X148" s="5"/>
      <c r="Y148" s="8">
        <f t="shared" si="5"/>
        <v>-79</v>
      </c>
    </row>
    <row r="149" spans="1:25" x14ac:dyDescent="0.25">
      <c r="A149" s="5"/>
      <c r="B149" s="5"/>
      <c r="C149" s="5"/>
      <c r="D149" s="5"/>
      <c r="E149" s="5"/>
      <c r="F149" s="5"/>
      <c r="G149" s="5" t="s">
        <v>128</v>
      </c>
      <c r="H149" s="5"/>
      <c r="I149" s="6">
        <v>46196</v>
      </c>
      <c r="J149" s="5"/>
      <c r="K149" s="5"/>
      <c r="L149" s="5"/>
      <c r="M149" s="5" t="s">
        <v>128</v>
      </c>
      <c r="N149" s="5"/>
      <c r="O149" s="5" t="s">
        <v>229</v>
      </c>
      <c r="P149" s="5"/>
      <c r="Q149" s="5" t="s">
        <v>285</v>
      </c>
      <c r="R149" s="5"/>
      <c r="S149" s="7"/>
      <c r="T149" s="5"/>
      <c r="U149" s="5" t="s">
        <v>12</v>
      </c>
      <c r="V149" s="5"/>
      <c r="W149" s="8">
        <v>-10</v>
      </c>
      <c r="X149" s="5"/>
      <c r="Y149" s="8">
        <f t="shared" si="5"/>
        <v>-89</v>
      </c>
    </row>
    <row r="150" spans="1:25" x14ac:dyDescent="0.25">
      <c r="A150" s="5"/>
      <c r="B150" s="5"/>
      <c r="C150" s="5"/>
      <c r="D150" s="5"/>
      <c r="E150" s="5"/>
      <c r="F150" s="5"/>
      <c r="G150" s="5" t="s">
        <v>128</v>
      </c>
      <c r="H150" s="5"/>
      <c r="I150" s="6">
        <v>46196</v>
      </c>
      <c r="J150" s="5"/>
      <c r="K150" s="5"/>
      <c r="L150" s="5"/>
      <c r="M150" s="5" t="s">
        <v>128</v>
      </c>
      <c r="N150" s="5"/>
      <c r="O150" s="5" t="s">
        <v>229</v>
      </c>
      <c r="P150" s="5"/>
      <c r="Q150" s="5" t="s">
        <v>285</v>
      </c>
      <c r="R150" s="5"/>
      <c r="S150" s="7"/>
      <c r="T150" s="5"/>
      <c r="U150" s="5" t="s">
        <v>12</v>
      </c>
      <c r="V150" s="5"/>
      <c r="W150" s="8">
        <v>-4.5999999999999996</v>
      </c>
      <c r="X150" s="5"/>
      <c r="Y150" s="8">
        <f t="shared" si="5"/>
        <v>-93.6</v>
      </c>
    </row>
    <row r="151" spans="1:25" x14ac:dyDescent="0.25">
      <c r="A151" s="5"/>
      <c r="B151" s="5"/>
      <c r="C151" s="5"/>
      <c r="D151" s="5"/>
      <c r="E151" s="5"/>
      <c r="F151" s="5"/>
      <c r="G151" s="5" t="s">
        <v>128</v>
      </c>
      <c r="H151" s="5"/>
      <c r="I151" s="6">
        <v>46196</v>
      </c>
      <c r="J151" s="5"/>
      <c r="K151" s="5"/>
      <c r="L151" s="5"/>
      <c r="M151" s="5" t="s">
        <v>128</v>
      </c>
      <c r="N151" s="5"/>
      <c r="O151" s="5" t="s">
        <v>229</v>
      </c>
      <c r="P151" s="5"/>
      <c r="Q151" s="5" t="s">
        <v>285</v>
      </c>
      <c r="R151" s="5"/>
      <c r="S151" s="7"/>
      <c r="T151" s="5"/>
      <c r="U151" s="5" t="s">
        <v>12</v>
      </c>
      <c r="V151" s="5"/>
      <c r="W151" s="8">
        <v>-2.2000000000000002</v>
      </c>
      <c r="X151" s="5"/>
      <c r="Y151" s="8">
        <f t="shared" si="5"/>
        <v>-95.8</v>
      </c>
    </row>
    <row r="152" spans="1:25" x14ac:dyDescent="0.25">
      <c r="A152" s="5"/>
      <c r="B152" s="5"/>
      <c r="C152" s="5"/>
      <c r="D152" s="5"/>
      <c r="E152" s="5"/>
      <c r="F152" s="5"/>
      <c r="G152" s="5" t="s">
        <v>128</v>
      </c>
      <c r="H152" s="5"/>
      <c r="I152" s="6">
        <v>46196</v>
      </c>
      <c r="J152" s="5"/>
      <c r="K152" s="5"/>
      <c r="L152" s="5"/>
      <c r="M152" s="5" t="s">
        <v>128</v>
      </c>
      <c r="N152" s="5"/>
      <c r="O152" s="5" t="s">
        <v>229</v>
      </c>
      <c r="P152" s="5"/>
      <c r="Q152" s="5" t="s">
        <v>285</v>
      </c>
      <c r="R152" s="5"/>
      <c r="S152" s="7"/>
      <c r="T152" s="5"/>
      <c r="U152" s="5" t="s">
        <v>12</v>
      </c>
      <c r="V152" s="5"/>
      <c r="W152" s="8">
        <v>-10</v>
      </c>
      <c r="X152" s="5"/>
      <c r="Y152" s="8">
        <f t="shared" si="5"/>
        <v>-105.8</v>
      </c>
    </row>
    <row r="153" spans="1:25" x14ac:dyDescent="0.25">
      <c r="A153" s="5"/>
      <c r="B153" s="5"/>
      <c r="C153" s="5"/>
      <c r="D153" s="5"/>
      <c r="E153" s="5"/>
      <c r="F153" s="5"/>
      <c r="G153" s="5" t="s">
        <v>128</v>
      </c>
      <c r="H153" s="5"/>
      <c r="I153" s="6">
        <v>46196</v>
      </c>
      <c r="J153" s="5"/>
      <c r="K153" s="5"/>
      <c r="L153" s="5"/>
      <c r="M153" s="5" t="s">
        <v>128</v>
      </c>
      <c r="N153" s="5"/>
      <c r="O153" s="5" t="s">
        <v>229</v>
      </c>
      <c r="P153" s="5"/>
      <c r="Q153" s="5" t="s">
        <v>285</v>
      </c>
      <c r="R153" s="5"/>
      <c r="S153" s="7"/>
      <c r="T153" s="5"/>
      <c r="U153" s="5" t="s">
        <v>12</v>
      </c>
      <c r="V153" s="5"/>
      <c r="W153" s="8">
        <v>-4</v>
      </c>
      <c r="X153" s="5"/>
      <c r="Y153" s="8">
        <f t="shared" si="5"/>
        <v>-109.8</v>
      </c>
    </row>
    <row r="154" spans="1:25" x14ac:dyDescent="0.25">
      <c r="A154" s="5"/>
      <c r="B154" s="5"/>
      <c r="C154" s="5"/>
      <c r="D154" s="5"/>
      <c r="E154" s="5"/>
      <c r="F154" s="5"/>
      <c r="G154" s="5" t="s">
        <v>128</v>
      </c>
      <c r="H154" s="5"/>
      <c r="I154" s="6">
        <v>46202</v>
      </c>
      <c r="J154" s="5"/>
      <c r="K154" s="5"/>
      <c r="L154" s="5"/>
      <c r="M154" s="5" t="s">
        <v>128</v>
      </c>
      <c r="N154" s="5"/>
      <c r="O154" s="5" t="s">
        <v>229</v>
      </c>
      <c r="P154" s="5"/>
      <c r="Q154" s="5" t="s">
        <v>285</v>
      </c>
      <c r="R154" s="5"/>
      <c r="S154" s="7"/>
      <c r="T154" s="5"/>
      <c r="U154" s="5" t="s">
        <v>12</v>
      </c>
      <c r="V154" s="5"/>
      <c r="W154" s="8">
        <v>-5.8</v>
      </c>
      <c r="X154" s="5"/>
      <c r="Y154" s="8">
        <f t="shared" si="5"/>
        <v>-115.6</v>
      </c>
    </row>
    <row r="155" spans="1:25" x14ac:dyDescent="0.25">
      <c r="A155" s="5"/>
      <c r="B155" s="5"/>
      <c r="C155" s="5"/>
      <c r="D155" s="5"/>
      <c r="E155" s="5"/>
      <c r="F155" s="5"/>
      <c r="G155" s="5" t="s">
        <v>128</v>
      </c>
      <c r="H155" s="5"/>
      <c r="I155" s="6">
        <v>46202</v>
      </c>
      <c r="J155" s="5"/>
      <c r="K155" s="5"/>
      <c r="L155" s="5"/>
      <c r="M155" s="5" t="s">
        <v>128</v>
      </c>
      <c r="N155" s="5"/>
      <c r="O155" s="5" t="s">
        <v>229</v>
      </c>
      <c r="P155" s="5"/>
      <c r="Q155" s="5" t="s">
        <v>285</v>
      </c>
      <c r="R155" s="5"/>
      <c r="S155" s="7"/>
      <c r="T155" s="5"/>
      <c r="U155" s="5" t="s">
        <v>12</v>
      </c>
      <c r="V155" s="5"/>
      <c r="W155" s="8">
        <v>-5.2</v>
      </c>
      <c r="X155" s="5"/>
      <c r="Y155" s="8">
        <f t="shared" si="5"/>
        <v>-120.8</v>
      </c>
    </row>
    <row r="156" spans="1:25" x14ac:dyDescent="0.25">
      <c r="A156" s="5"/>
      <c r="B156" s="5"/>
      <c r="C156" s="5"/>
      <c r="D156" s="5"/>
      <c r="E156" s="5"/>
      <c r="F156" s="5"/>
      <c r="G156" s="5" t="s">
        <v>128</v>
      </c>
      <c r="H156" s="5"/>
      <c r="I156" s="6">
        <v>46202</v>
      </c>
      <c r="J156" s="5"/>
      <c r="K156" s="5"/>
      <c r="L156" s="5"/>
      <c r="M156" s="5" t="s">
        <v>128</v>
      </c>
      <c r="N156" s="5"/>
      <c r="O156" s="5" t="s">
        <v>229</v>
      </c>
      <c r="P156" s="5"/>
      <c r="Q156" s="5" t="s">
        <v>285</v>
      </c>
      <c r="R156" s="5"/>
      <c r="S156" s="7"/>
      <c r="T156" s="5"/>
      <c r="U156" s="5" t="s">
        <v>12</v>
      </c>
      <c r="V156" s="5"/>
      <c r="W156" s="8">
        <v>-16.600000000000001</v>
      </c>
      <c r="X156" s="5"/>
      <c r="Y156" s="8">
        <f t="shared" si="5"/>
        <v>-137.4</v>
      </c>
    </row>
    <row r="157" spans="1:25" ht="15.75" thickBot="1" x14ac:dyDescent="0.3">
      <c r="A157" s="5"/>
      <c r="B157" s="5"/>
      <c r="C157" s="5"/>
      <c r="D157" s="5"/>
      <c r="E157" s="5"/>
      <c r="F157" s="5"/>
      <c r="G157" s="5" t="s">
        <v>128</v>
      </c>
      <c r="H157" s="5"/>
      <c r="I157" s="6">
        <v>46202</v>
      </c>
      <c r="J157" s="5"/>
      <c r="K157" s="5"/>
      <c r="L157" s="5"/>
      <c r="M157" s="5" t="s">
        <v>128</v>
      </c>
      <c r="N157" s="5"/>
      <c r="O157" s="5" t="s">
        <v>229</v>
      </c>
      <c r="P157" s="5"/>
      <c r="Q157" s="5" t="s">
        <v>285</v>
      </c>
      <c r="R157" s="5"/>
      <c r="S157" s="7"/>
      <c r="T157" s="5"/>
      <c r="U157" s="5" t="s">
        <v>12</v>
      </c>
      <c r="V157" s="5"/>
      <c r="W157" s="8">
        <v>-4.4000000000000004</v>
      </c>
      <c r="X157" s="5"/>
      <c r="Y157" s="8">
        <f t="shared" si="5"/>
        <v>-141.80000000000001</v>
      </c>
    </row>
    <row r="158" spans="1:25" ht="15.75" thickBot="1" x14ac:dyDescent="0.3">
      <c r="A158" s="5"/>
      <c r="B158" s="5"/>
      <c r="C158" s="5" t="s">
        <v>38</v>
      </c>
      <c r="D158" s="5"/>
      <c r="E158" s="5"/>
      <c r="F158" s="5"/>
      <c r="G158" s="5"/>
      <c r="H158" s="5"/>
      <c r="I158" s="6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10">
        <f>ROUND(SUM(W131:W157),5)</f>
        <v>-141.80000000000001</v>
      </c>
      <c r="X158" s="5"/>
      <c r="Y158" s="10">
        <f>Y157</f>
        <v>-141.80000000000001</v>
      </c>
    </row>
    <row r="159" spans="1:25" x14ac:dyDescent="0.25">
      <c r="A159" s="5"/>
      <c r="B159" s="5" t="s">
        <v>39</v>
      </c>
      <c r="C159" s="5"/>
      <c r="D159" s="5"/>
      <c r="E159" s="5"/>
      <c r="F159" s="5"/>
      <c r="G159" s="5"/>
      <c r="H159" s="5"/>
      <c r="I159" s="6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8">
        <f>ROUND(W102+W112+W115+W123+W130+W158,5)</f>
        <v>-256.05</v>
      </c>
      <c r="X159" s="5"/>
      <c r="Y159" s="8">
        <f>ROUND(Y102+Y112+Y115+Y123+Y130+Y158,5)</f>
        <v>-256.05</v>
      </c>
    </row>
    <row r="160" spans="1:25" x14ac:dyDescent="0.25">
      <c r="A160" s="2"/>
      <c r="B160" s="2" t="s">
        <v>40</v>
      </c>
      <c r="C160" s="2"/>
      <c r="D160" s="2"/>
      <c r="E160" s="2"/>
      <c r="F160" s="2"/>
      <c r="G160" s="2"/>
      <c r="H160" s="2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4"/>
      <c r="X160" s="2"/>
      <c r="Y160" s="4"/>
    </row>
    <row r="161" spans="1:25" x14ac:dyDescent="0.25">
      <c r="A161" s="5"/>
      <c r="B161" s="5"/>
      <c r="C161" s="5"/>
      <c r="D161" s="5"/>
      <c r="E161" s="5"/>
      <c r="F161" s="5"/>
      <c r="G161" s="5" t="s">
        <v>128</v>
      </c>
      <c r="H161" s="5"/>
      <c r="I161" s="6">
        <v>46177</v>
      </c>
      <c r="J161" s="5"/>
      <c r="K161" s="5"/>
      <c r="L161" s="5"/>
      <c r="M161" s="5" t="s">
        <v>128</v>
      </c>
      <c r="N161" s="5"/>
      <c r="O161" s="5" t="s">
        <v>230</v>
      </c>
      <c r="P161" s="5"/>
      <c r="Q161" s="5" t="s">
        <v>285</v>
      </c>
      <c r="R161" s="5"/>
      <c r="S161" s="7"/>
      <c r="T161" s="5"/>
      <c r="U161" s="5" t="s">
        <v>12</v>
      </c>
      <c r="V161" s="5"/>
      <c r="W161" s="8">
        <v>-100</v>
      </c>
      <c r="X161" s="5"/>
      <c r="Y161" s="8">
        <f t="shared" ref="Y161:Y193" si="6">ROUND(Y160+W161,5)</f>
        <v>-100</v>
      </c>
    </row>
    <row r="162" spans="1:25" x14ac:dyDescent="0.25">
      <c r="A162" s="5"/>
      <c r="B162" s="5"/>
      <c r="C162" s="5"/>
      <c r="D162" s="5"/>
      <c r="E162" s="5"/>
      <c r="F162" s="5"/>
      <c r="G162" s="5" t="s">
        <v>128</v>
      </c>
      <c r="H162" s="5"/>
      <c r="I162" s="6">
        <v>46177</v>
      </c>
      <c r="J162" s="5"/>
      <c r="K162" s="5"/>
      <c r="L162" s="5"/>
      <c r="M162" s="5" t="s">
        <v>128</v>
      </c>
      <c r="N162" s="5"/>
      <c r="O162" s="5" t="s">
        <v>170</v>
      </c>
      <c r="P162" s="5"/>
      <c r="Q162" s="5" t="s">
        <v>285</v>
      </c>
      <c r="R162" s="5"/>
      <c r="S162" s="7"/>
      <c r="T162" s="5"/>
      <c r="U162" s="5" t="s">
        <v>12</v>
      </c>
      <c r="V162" s="5"/>
      <c r="W162" s="8">
        <v>-1.8</v>
      </c>
      <c r="X162" s="5"/>
      <c r="Y162" s="8">
        <f t="shared" si="6"/>
        <v>-101.8</v>
      </c>
    </row>
    <row r="163" spans="1:25" x14ac:dyDescent="0.25">
      <c r="A163" s="5"/>
      <c r="B163" s="5"/>
      <c r="C163" s="5"/>
      <c r="D163" s="5"/>
      <c r="E163" s="5"/>
      <c r="F163" s="5"/>
      <c r="G163" s="5" t="s">
        <v>128</v>
      </c>
      <c r="H163" s="5"/>
      <c r="I163" s="6">
        <v>46177</v>
      </c>
      <c r="J163" s="5"/>
      <c r="K163" s="5"/>
      <c r="L163" s="5"/>
      <c r="M163" s="5" t="s">
        <v>128</v>
      </c>
      <c r="N163" s="5"/>
      <c r="O163" s="5" t="s">
        <v>170</v>
      </c>
      <c r="P163" s="5"/>
      <c r="Q163" s="5" t="s">
        <v>285</v>
      </c>
      <c r="R163" s="5"/>
      <c r="S163" s="7"/>
      <c r="T163" s="5"/>
      <c r="U163" s="5" t="s">
        <v>12</v>
      </c>
      <c r="V163" s="5"/>
      <c r="W163" s="8">
        <v>-0.4</v>
      </c>
      <c r="X163" s="5"/>
      <c r="Y163" s="8">
        <f t="shared" si="6"/>
        <v>-102.2</v>
      </c>
    </row>
    <row r="164" spans="1:25" x14ac:dyDescent="0.25">
      <c r="A164" s="5"/>
      <c r="B164" s="5"/>
      <c r="C164" s="5"/>
      <c r="D164" s="5"/>
      <c r="E164" s="5"/>
      <c r="F164" s="5"/>
      <c r="G164" s="5" t="s">
        <v>128</v>
      </c>
      <c r="H164" s="5"/>
      <c r="I164" s="6">
        <v>46177</v>
      </c>
      <c r="J164" s="5"/>
      <c r="K164" s="5"/>
      <c r="L164" s="5"/>
      <c r="M164" s="5" t="s">
        <v>128</v>
      </c>
      <c r="N164" s="5"/>
      <c r="O164" s="5" t="s">
        <v>170</v>
      </c>
      <c r="P164" s="5"/>
      <c r="Q164" s="5" t="s">
        <v>285</v>
      </c>
      <c r="R164" s="5"/>
      <c r="S164" s="7"/>
      <c r="T164" s="5"/>
      <c r="U164" s="5" t="s">
        <v>12</v>
      </c>
      <c r="V164" s="5"/>
      <c r="W164" s="8">
        <v>-2.0499999999999998</v>
      </c>
      <c r="X164" s="5"/>
      <c r="Y164" s="8">
        <f t="shared" si="6"/>
        <v>-104.25</v>
      </c>
    </row>
    <row r="165" spans="1:25" x14ac:dyDescent="0.25">
      <c r="A165" s="5"/>
      <c r="B165" s="5"/>
      <c r="C165" s="5"/>
      <c r="D165" s="5"/>
      <c r="E165" s="5"/>
      <c r="F165" s="5"/>
      <c r="G165" s="5" t="s">
        <v>128</v>
      </c>
      <c r="H165" s="5"/>
      <c r="I165" s="6">
        <v>46177</v>
      </c>
      <c r="J165" s="5"/>
      <c r="K165" s="5"/>
      <c r="L165" s="5"/>
      <c r="M165" s="5" t="s">
        <v>128</v>
      </c>
      <c r="N165" s="5"/>
      <c r="O165" s="5" t="s">
        <v>170</v>
      </c>
      <c r="P165" s="5"/>
      <c r="Q165" s="5" t="s">
        <v>285</v>
      </c>
      <c r="R165" s="5"/>
      <c r="S165" s="7"/>
      <c r="T165" s="5"/>
      <c r="U165" s="5" t="s">
        <v>12</v>
      </c>
      <c r="V165" s="5"/>
      <c r="W165" s="8">
        <v>-1.3</v>
      </c>
      <c r="X165" s="5"/>
      <c r="Y165" s="8">
        <f t="shared" si="6"/>
        <v>-105.55</v>
      </c>
    </row>
    <row r="166" spans="1:25" x14ac:dyDescent="0.25">
      <c r="A166" s="5"/>
      <c r="B166" s="5"/>
      <c r="C166" s="5"/>
      <c r="D166" s="5"/>
      <c r="E166" s="5"/>
      <c r="F166" s="5"/>
      <c r="G166" s="5" t="s">
        <v>128</v>
      </c>
      <c r="H166" s="5"/>
      <c r="I166" s="6">
        <v>46181</v>
      </c>
      <c r="J166" s="5"/>
      <c r="K166" s="5"/>
      <c r="L166" s="5"/>
      <c r="M166" s="5" t="s">
        <v>128</v>
      </c>
      <c r="N166" s="5"/>
      <c r="O166" s="5" t="s">
        <v>231</v>
      </c>
      <c r="P166" s="5"/>
      <c r="Q166" s="5" t="s">
        <v>285</v>
      </c>
      <c r="R166" s="5"/>
      <c r="S166" s="7"/>
      <c r="T166" s="5"/>
      <c r="U166" s="5" t="s">
        <v>12</v>
      </c>
      <c r="V166" s="5"/>
      <c r="W166" s="8">
        <v>-100</v>
      </c>
      <c r="X166" s="5"/>
      <c r="Y166" s="8">
        <f t="shared" si="6"/>
        <v>-205.55</v>
      </c>
    </row>
    <row r="167" spans="1:25" x14ac:dyDescent="0.25">
      <c r="A167" s="5"/>
      <c r="B167" s="5"/>
      <c r="C167" s="5"/>
      <c r="D167" s="5"/>
      <c r="E167" s="5"/>
      <c r="F167" s="5"/>
      <c r="G167" s="5" t="s">
        <v>128</v>
      </c>
      <c r="H167" s="5"/>
      <c r="I167" s="6">
        <v>46181</v>
      </c>
      <c r="J167" s="5"/>
      <c r="K167" s="5"/>
      <c r="L167" s="5"/>
      <c r="M167" s="5" t="s">
        <v>128</v>
      </c>
      <c r="N167" s="5"/>
      <c r="O167" s="5" t="s">
        <v>232</v>
      </c>
      <c r="P167" s="5"/>
      <c r="Q167" s="5" t="s">
        <v>285</v>
      </c>
      <c r="R167" s="5"/>
      <c r="S167" s="7"/>
      <c r="T167" s="5"/>
      <c r="U167" s="5" t="s">
        <v>12</v>
      </c>
      <c r="V167" s="5"/>
      <c r="W167" s="8">
        <v>-20</v>
      </c>
      <c r="X167" s="5"/>
      <c r="Y167" s="8">
        <f t="shared" si="6"/>
        <v>-225.55</v>
      </c>
    </row>
    <row r="168" spans="1:25" x14ac:dyDescent="0.25">
      <c r="A168" s="5"/>
      <c r="B168" s="5"/>
      <c r="C168" s="5"/>
      <c r="D168" s="5"/>
      <c r="E168" s="5"/>
      <c r="F168" s="5"/>
      <c r="G168" s="5" t="s">
        <v>128</v>
      </c>
      <c r="H168" s="5"/>
      <c r="I168" s="6">
        <v>46181</v>
      </c>
      <c r="J168" s="5"/>
      <c r="K168" s="5"/>
      <c r="L168" s="5"/>
      <c r="M168" s="5" t="s">
        <v>128</v>
      </c>
      <c r="N168" s="5"/>
      <c r="O168" s="5" t="s">
        <v>233</v>
      </c>
      <c r="P168" s="5"/>
      <c r="Q168" s="5" t="s">
        <v>285</v>
      </c>
      <c r="R168" s="5"/>
      <c r="S168" s="7"/>
      <c r="T168" s="5"/>
      <c r="U168" s="5" t="s">
        <v>12</v>
      </c>
      <c r="V168" s="5"/>
      <c r="W168" s="8">
        <v>-30</v>
      </c>
      <c r="X168" s="5"/>
      <c r="Y168" s="8">
        <f t="shared" si="6"/>
        <v>-255.55</v>
      </c>
    </row>
    <row r="169" spans="1:25" x14ac:dyDescent="0.25">
      <c r="A169" s="5"/>
      <c r="B169" s="5"/>
      <c r="C169" s="5"/>
      <c r="D169" s="5"/>
      <c r="E169" s="5"/>
      <c r="F169" s="5"/>
      <c r="G169" s="5" t="s">
        <v>128</v>
      </c>
      <c r="H169" s="5"/>
      <c r="I169" s="6">
        <v>46181</v>
      </c>
      <c r="J169" s="5"/>
      <c r="K169" s="5"/>
      <c r="L169" s="5"/>
      <c r="M169" s="5" t="s">
        <v>128</v>
      </c>
      <c r="N169" s="5"/>
      <c r="O169" s="5" t="s">
        <v>234</v>
      </c>
      <c r="P169" s="5"/>
      <c r="Q169" s="5" t="s">
        <v>285</v>
      </c>
      <c r="R169" s="5"/>
      <c r="S169" s="7"/>
      <c r="T169" s="5"/>
      <c r="U169" s="5" t="s">
        <v>12</v>
      </c>
      <c r="V169" s="5"/>
      <c r="W169" s="8">
        <v>-25</v>
      </c>
      <c r="X169" s="5"/>
      <c r="Y169" s="8">
        <f t="shared" si="6"/>
        <v>-280.55</v>
      </c>
    </row>
    <row r="170" spans="1:25" x14ac:dyDescent="0.25">
      <c r="A170" s="5"/>
      <c r="B170" s="5"/>
      <c r="C170" s="5"/>
      <c r="D170" s="5"/>
      <c r="E170" s="5"/>
      <c r="F170" s="5"/>
      <c r="G170" s="5" t="s">
        <v>128</v>
      </c>
      <c r="H170" s="5"/>
      <c r="I170" s="6">
        <v>46181</v>
      </c>
      <c r="J170" s="5"/>
      <c r="K170" s="5"/>
      <c r="L170" s="5"/>
      <c r="M170" s="5" t="s">
        <v>128</v>
      </c>
      <c r="N170" s="5"/>
      <c r="O170" s="5" t="s">
        <v>235</v>
      </c>
      <c r="P170" s="5"/>
      <c r="Q170" s="5" t="s">
        <v>285</v>
      </c>
      <c r="R170" s="5"/>
      <c r="S170" s="7"/>
      <c r="T170" s="5"/>
      <c r="U170" s="5" t="s">
        <v>12</v>
      </c>
      <c r="V170" s="5"/>
      <c r="W170" s="8">
        <v>-40</v>
      </c>
      <c r="X170" s="5"/>
      <c r="Y170" s="8">
        <f t="shared" si="6"/>
        <v>-320.55</v>
      </c>
    </row>
    <row r="171" spans="1:25" x14ac:dyDescent="0.25">
      <c r="A171" s="5"/>
      <c r="B171" s="5"/>
      <c r="C171" s="5"/>
      <c r="D171" s="5"/>
      <c r="E171" s="5"/>
      <c r="F171" s="5"/>
      <c r="G171" s="5" t="s">
        <v>128</v>
      </c>
      <c r="H171" s="5"/>
      <c r="I171" s="6">
        <v>46181</v>
      </c>
      <c r="J171" s="5"/>
      <c r="K171" s="5"/>
      <c r="L171" s="5"/>
      <c r="M171" s="5" t="s">
        <v>128</v>
      </c>
      <c r="N171" s="5"/>
      <c r="O171" s="5" t="s">
        <v>236</v>
      </c>
      <c r="P171" s="5"/>
      <c r="Q171" s="5" t="s">
        <v>285</v>
      </c>
      <c r="R171" s="5"/>
      <c r="S171" s="7"/>
      <c r="T171" s="5"/>
      <c r="U171" s="5" t="s">
        <v>12</v>
      </c>
      <c r="V171" s="5"/>
      <c r="W171" s="8">
        <v>-50</v>
      </c>
      <c r="X171" s="5"/>
      <c r="Y171" s="8">
        <f t="shared" si="6"/>
        <v>-370.55</v>
      </c>
    </row>
    <row r="172" spans="1:25" x14ac:dyDescent="0.25">
      <c r="A172" s="5"/>
      <c r="B172" s="5"/>
      <c r="C172" s="5"/>
      <c r="D172" s="5"/>
      <c r="E172" s="5"/>
      <c r="F172" s="5"/>
      <c r="G172" s="5" t="s">
        <v>128</v>
      </c>
      <c r="H172" s="5"/>
      <c r="I172" s="6">
        <v>46181</v>
      </c>
      <c r="J172" s="5"/>
      <c r="K172" s="5"/>
      <c r="L172" s="5"/>
      <c r="M172" s="5" t="s">
        <v>128</v>
      </c>
      <c r="N172" s="5"/>
      <c r="O172" s="5" t="s">
        <v>237</v>
      </c>
      <c r="P172" s="5"/>
      <c r="Q172" s="5" t="s">
        <v>285</v>
      </c>
      <c r="R172" s="5"/>
      <c r="S172" s="7"/>
      <c r="T172" s="5"/>
      <c r="U172" s="5" t="s">
        <v>12</v>
      </c>
      <c r="V172" s="5"/>
      <c r="W172" s="8">
        <v>-75</v>
      </c>
      <c r="X172" s="5"/>
      <c r="Y172" s="8">
        <f t="shared" si="6"/>
        <v>-445.55</v>
      </c>
    </row>
    <row r="173" spans="1:25" x14ac:dyDescent="0.25">
      <c r="A173" s="5"/>
      <c r="B173" s="5"/>
      <c r="C173" s="5"/>
      <c r="D173" s="5"/>
      <c r="E173" s="5"/>
      <c r="F173" s="5"/>
      <c r="G173" s="5" t="s">
        <v>128</v>
      </c>
      <c r="H173" s="5"/>
      <c r="I173" s="6">
        <v>46181</v>
      </c>
      <c r="J173" s="5"/>
      <c r="K173" s="5"/>
      <c r="L173" s="5"/>
      <c r="M173" s="5" t="s">
        <v>128</v>
      </c>
      <c r="N173" s="5"/>
      <c r="O173" s="5" t="s">
        <v>238</v>
      </c>
      <c r="P173" s="5"/>
      <c r="Q173" s="5" t="s">
        <v>285</v>
      </c>
      <c r="R173" s="5"/>
      <c r="S173" s="7"/>
      <c r="T173" s="5"/>
      <c r="U173" s="5" t="s">
        <v>12</v>
      </c>
      <c r="V173" s="5"/>
      <c r="W173" s="8">
        <v>-50</v>
      </c>
      <c r="X173" s="5"/>
      <c r="Y173" s="8">
        <f t="shared" si="6"/>
        <v>-495.55</v>
      </c>
    </row>
    <row r="174" spans="1:25" x14ac:dyDescent="0.25">
      <c r="A174" s="5"/>
      <c r="B174" s="5"/>
      <c r="C174" s="5"/>
      <c r="D174" s="5"/>
      <c r="E174" s="5"/>
      <c r="F174" s="5"/>
      <c r="G174" s="5" t="s">
        <v>128</v>
      </c>
      <c r="H174" s="5"/>
      <c r="I174" s="6">
        <v>46181</v>
      </c>
      <c r="J174" s="5"/>
      <c r="K174" s="5"/>
      <c r="L174" s="5"/>
      <c r="M174" s="5" t="s">
        <v>128</v>
      </c>
      <c r="N174" s="5"/>
      <c r="O174" s="5" t="s">
        <v>239</v>
      </c>
      <c r="P174" s="5"/>
      <c r="Q174" s="5" t="s">
        <v>285</v>
      </c>
      <c r="R174" s="5"/>
      <c r="S174" s="7"/>
      <c r="T174" s="5"/>
      <c r="U174" s="5" t="s">
        <v>12</v>
      </c>
      <c r="V174" s="5"/>
      <c r="W174" s="8">
        <v>-50</v>
      </c>
      <c r="X174" s="5"/>
      <c r="Y174" s="8">
        <f t="shared" si="6"/>
        <v>-545.54999999999995</v>
      </c>
    </row>
    <row r="175" spans="1:25" x14ac:dyDescent="0.25">
      <c r="A175" s="5"/>
      <c r="B175" s="5"/>
      <c r="C175" s="5"/>
      <c r="D175" s="5"/>
      <c r="E175" s="5"/>
      <c r="F175" s="5"/>
      <c r="G175" s="5" t="s">
        <v>128</v>
      </c>
      <c r="H175" s="5"/>
      <c r="I175" s="6">
        <v>46181</v>
      </c>
      <c r="J175" s="5"/>
      <c r="K175" s="5"/>
      <c r="L175" s="5"/>
      <c r="M175" s="5" t="s">
        <v>128</v>
      </c>
      <c r="N175" s="5"/>
      <c r="O175" s="5" t="s">
        <v>240</v>
      </c>
      <c r="P175" s="5"/>
      <c r="Q175" s="5" t="s">
        <v>285</v>
      </c>
      <c r="R175" s="5"/>
      <c r="S175" s="7"/>
      <c r="T175" s="5"/>
      <c r="U175" s="5" t="s">
        <v>12</v>
      </c>
      <c r="V175" s="5"/>
      <c r="W175" s="8">
        <v>-25</v>
      </c>
      <c r="X175" s="5"/>
      <c r="Y175" s="8">
        <f t="shared" si="6"/>
        <v>-570.54999999999995</v>
      </c>
    </row>
    <row r="176" spans="1:25" x14ac:dyDescent="0.25">
      <c r="A176" s="5"/>
      <c r="B176" s="5"/>
      <c r="C176" s="5"/>
      <c r="D176" s="5"/>
      <c r="E176" s="5"/>
      <c r="F176" s="5"/>
      <c r="G176" s="5" t="s">
        <v>128</v>
      </c>
      <c r="H176" s="5"/>
      <c r="I176" s="6">
        <v>46181</v>
      </c>
      <c r="J176" s="5"/>
      <c r="K176" s="5"/>
      <c r="L176" s="5"/>
      <c r="M176" s="5" t="s">
        <v>128</v>
      </c>
      <c r="N176" s="5"/>
      <c r="O176" s="5" t="s">
        <v>170</v>
      </c>
      <c r="P176" s="5"/>
      <c r="Q176" s="5" t="s">
        <v>285</v>
      </c>
      <c r="R176" s="5"/>
      <c r="S176" s="7"/>
      <c r="T176" s="5"/>
      <c r="U176" s="5" t="s">
        <v>12</v>
      </c>
      <c r="V176" s="5"/>
      <c r="W176" s="8">
        <v>-7.1</v>
      </c>
      <c r="X176" s="5"/>
      <c r="Y176" s="8">
        <f t="shared" si="6"/>
        <v>-577.65</v>
      </c>
    </row>
    <row r="177" spans="1:25" x14ac:dyDescent="0.25">
      <c r="A177" s="5"/>
      <c r="B177" s="5"/>
      <c r="C177" s="5"/>
      <c r="D177" s="5"/>
      <c r="E177" s="5"/>
      <c r="F177" s="5"/>
      <c r="G177" s="5" t="s">
        <v>128</v>
      </c>
      <c r="H177" s="5"/>
      <c r="I177" s="6">
        <v>46181</v>
      </c>
      <c r="J177" s="5"/>
      <c r="K177" s="5"/>
      <c r="L177" s="5"/>
      <c r="M177" s="5" t="s">
        <v>128</v>
      </c>
      <c r="N177" s="5"/>
      <c r="O177" s="5" t="s">
        <v>170</v>
      </c>
      <c r="P177" s="5"/>
      <c r="Q177" s="5" t="s">
        <v>285</v>
      </c>
      <c r="R177" s="5"/>
      <c r="S177" s="7"/>
      <c r="T177" s="5"/>
      <c r="U177" s="5" t="s">
        <v>12</v>
      </c>
      <c r="V177" s="5"/>
      <c r="W177" s="8">
        <v>-4.2</v>
      </c>
      <c r="X177" s="5"/>
      <c r="Y177" s="8">
        <f t="shared" si="6"/>
        <v>-581.85</v>
      </c>
    </row>
    <row r="178" spans="1:25" x14ac:dyDescent="0.25">
      <c r="A178" s="5"/>
      <c r="B178" s="5"/>
      <c r="C178" s="5"/>
      <c r="D178" s="5"/>
      <c r="E178" s="5"/>
      <c r="F178" s="5"/>
      <c r="G178" s="5" t="s">
        <v>128</v>
      </c>
      <c r="H178" s="5"/>
      <c r="I178" s="6">
        <v>46181</v>
      </c>
      <c r="J178" s="5"/>
      <c r="K178" s="5"/>
      <c r="L178" s="5"/>
      <c r="M178" s="5" t="s">
        <v>128</v>
      </c>
      <c r="N178" s="5"/>
      <c r="O178" s="5" t="s">
        <v>170</v>
      </c>
      <c r="P178" s="5"/>
      <c r="Q178" s="5" t="s">
        <v>285</v>
      </c>
      <c r="R178" s="5"/>
      <c r="S178" s="7"/>
      <c r="T178" s="5"/>
      <c r="U178" s="5" t="s">
        <v>12</v>
      </c>
      <c r="V178" s="5"/>
      <c r="W178" s="8">
        <v>-2.8</v>
      </c>
      <c r="X178" s="5"/>
      <c r="Y178" s="8">
        <f t="shared" si="6"/>
        <v>-584.65</v>
      </c>
    </row>
    <row r="179" spans="1:25" x14ac:dyDescent="0.25">
      <c r="A179" s="5"/>
      <c r="B179" s="5"/>
      <c r="C179" s="5"/>
      <c r="D179" s="5"/>
      <c r="E179" s="5"/>
      <c r="F179" s="5"/>
      <c r="G179" s="5" t="s">
        <v>128</v>
      </c>
      <c r="H179" s="5"/>
      <c r="I179" s="6">
        <v>46188</v>
      </c>
      <c r="J179" s="5"/>
      <c r="K179" s="5"/>
      <c r="L179" s="5"/>
      <c r="M179" s="5" t="s">
        <v>128</v>
      </c>
      <c r="N179" s="5"/>
      <c r="O179" s="5" t="s">
        <v>241</v>
      </c>
      <c r="P179" s="5"/>
      <c r="Q179" s="5" t="s">
        <v>285</v>
      </c>
      <c r="R179" s="5"/>
      <c r="S179" s="7"/>
      <c r="T179" s="5"/>
      <c r="U179" s="5" t="s">
        <v>12</v>
      </c>
      <c r="V179" s="5"/>
      <c r="W179" s="8">
        <v>-190</v>
      </c>
      <c r="X179" s="5"/>
      <c r="Y179" s="8">
        <f t="shared" si="6"/>
        <v>-774.65</v>
      </c>
    </row>
    <row r="180" spans="1:25" x14ac:dyDescent="0.25">
      <c r="A180" s="5"/>
      <c r="B180" s="5"/>
      <c r="C180" s="5"/>
      <c r="D180" s="5"/>
      <c r="E180" s="5"/>
      <c r="F180" s="5"/>
      <c r="G180" s="5" t="s">
        <v>128</v>
      </c>
      <c r="H180" s="5"/>
      <c r="I180" s="6">
        <v>46188</v>
      </c>
      <c r="J180" s="5"/>
      <c r="K180" s="5"/>
      <c r="L180" s="5"/>
      <c r="M180" s="5" t="s">
        <v>128</v>
      </c>
      <c r="N180" s="5"/>
      <c r="O180" s="5" t="s">
        <v>170</v>
      </c>
      <c r="P180" s="5"/>
      <c r="Q180" s="5" t="s">
        <v>285</v>
      </c>
      <c r="R180" s="5"/>
      <c r="S180" s="7"/>
      <c r="T180" s="5"/>
      <c r="U180" s="5" t="s">
        <v>12</v>
      </c>
      <c r="V180" s="5"/>
      <c r="W180" s="8">
        <v>-2.5499999999999998</v>
      </c>
      <c r="X180" s="5"/>
      <c r="Y180" s="8">
        <f t="shared" si="6"/>
        <v>-777.2</v>
      </c>
    </row>
    <row r="181" spans="1:25" x14ac:dyDescent="0.25">
      <c r="A181" s="5"/>
      <c r="B181" s="5"/>
      <c r="C181" s="5"/>
      <c r="D181" s="5"/>
      <c r="E181" s="5"/>
      <c r="F181" s="5"/>
      <c r="G181" s="5" t="s">
        <v>128</v>
      </c>
      <c r="H181" s="5"/>
      <c r="I181" s="6">
        <v>46188</v>
      </c>
      <c r="J181" s="5"/>
      <c r="K181" s="5"/>
      <c r="L181" s="5"/>
      <c r="M181" s="5" t="s">
        <v>128</v>
      </c>
      <c r="N181" s="5"/>
      <c r="O181" s="5" t="s">
        <v>170</v>
      </c>
      <c r="P181" s="5"/>
      <c r="Q181" s="5" t="s">
        <v>285</v>
      </c>
      <c r="R181" s="5"/>
      <c r="S181" s="7"/>
      <c r="T181" s="5"/>
      <c r="U181" s="5" t="s">
        <v>12</v>
      </c>
      <c r="V181" s="5"/>
      <c r="W181" s="8">
        <v>-1</v>
      </c>
      <c r="X181" s="5"/>
      <c r="Y181" s="8">
        <f t="shared" si="6"/>
        <v>-778.2</v>
      </c>
    </row>
    <row r="182" spans="1:25" x14ac:dyDescent="0.25">
      <c r="A182" s="5"/>
      <c r="B182" s="5"/>
      <c r="C182" s="5"/>
      <c r="D182" s="5"/>
      <c r="E182" s="5"/>
      <c r="F182" s="5"/>
      <c r="G182" s="5" t="s">
        <v>128</v>
      </c>
      <c r="H182" s="5"/>
      <c r="I182" s="6">
        <v>46188</v>
      </c>
      <c r="J182" s="5"/>
      <c r="K182" s="5"/>
      <c r="L182" s="5"/>
      <c r="M182" s="5" t="s">
        <v>128</v>
      </c>
      <c r="N182" s="5"/>
      <c r="O182" s="5" t="s">
        <v>170</v>
      </c>
      <c r="P182" s="5"/>
      <c r="Q182" s="5" t="s">
        <v>285</v>
      </c>
      <c r="R182" s="5"/>
      <c r="S182" s="7"/>
      <c r="T182" s="5"/>
      <c r="U182" s="5" t="s">
        <v>12</v>
      </c>
      <c r="V182" s="5"/>
      <c r="W182" s="8">
        <v>-1.2</v>
      </c>
      <c r="X182" s="5"/>
      <c r="Y182" s="8">
        <f t="shared" si="6"/>
        <v>-779.4</v>
      </c>
    </row>
    <row r="183" spans="1:25" x14ac:dyDescent="0.25">
      <c r="A183" s="5"/>
      <c r="B183" s="5"/>
      <c r="C183" s="5"/>
      <c r="D183" s="5"/>
      <c r="E183" s="5"/>
      <c r="F183" s="5"/>
      <c r="G183" s="5" t="s">
        <v>128</v>
      </c>
      <c r="H183" s="5"/>
      <c r="I183" s="6">
        <v>46188</v>
      </c>
      <c r="J183" s="5"/>
      <c r="K183" s="5"/>
      <c r="L183" s="5"/>
      <c r="M183" s="5" t="s">
        <v>128</v>
      </c>
      <c r="N183" s="5"/>
      <c r="O183" s="5" t="s">
        <v>170</v>
      </c>
      <c r="P183" s="5"/>
      <c r="Q183" s="5" t="s">
        <v>285</v>
      </c>
      <c r="R183" s="5"/>
      <c r="S183" s="7"/>
      <c r="T183" s="5"/>
      <c r="U183" s="5" t="s">
        <v>12</v>
      </c>
      <c r="V183" s="5"/>
      <c r="W183" s="8">
        <v>-1.7</v>
      </c>
      <c r="X183" s="5"/>
      <c r="Y183" s="8">
        <f t="shared" si="6"/>
        <v>-781.1</v>
      </c>
    </row>
    <row r="184" spans="1:25" x14ac:dyDescent="0.25">
      <c r="A184" s="5"/>
      <c r="B184" s="5"/>
      <c r="C184" s="5"/>
      <c r="D184" s="5"/>
      <c r="E184" s="5"/>
      <c r="F184" s="5"/>
      <c r="G184" s="5" t="s">
        <v>128</v>
      </c>
      <c r="H184" s="5"/>
      <c r="I184" s="6">
        <v>46191</v>
      </c>
      <c r="J184" s="5"/>
      <c r="K184" s="5"/>
      <c r="L184" s="5"/>
      <c r="M184" s="5" t="s">
        <v>128</v>
      </c>
      <c r="N184" s="5"/>
      <c r="O184" s="5" t="s">
        <v>242</v>
      </c>
      <c r="P184" s="5"/>
      <c r="Q184" s="5" t="s">
        <v>285</v>
      </c>
      <c r="R184" s="5"/>
      <c r="S184" s="7"/>
      <c r="T184" s="5"/>
      <c r="U184" s="5" t="s">
        <v>12</v>
      </c>
      <c r="V184" s="5"/>
      <c r="W184" s="8">
        <v>-75</v>
      </c>
      <c r="X184" s="5"/>
      <c r="Y184" s="8">
        <f t="shared" si="6"/>
        <v>-856.1</v>
      </c>
    </row>
    <row r="185" spans="1:25" x14ac:dyDescent="0.25">
      <c r="A185" s="5"/>
      <c r="B185" s="5"/>
      <c r="C185" s="5"/>
      <c r="D185" s="5"/>
      <c r="E185" s="5"/>
      <c r="F185" s="5"/>
      <c r="G185" s="5" t="s">
        <v>128</v>
      </c>
      <c r="H185" s="5"/>
      <c r="I185" s="6">
        <v>46191</v>
      </c>
      <c r="J185" s="5"/>
      <c r="K185" s="5"/>
      <c r="L185" s="5"/>
      <c r="M185" s="5" t="s">
        <v>128</v>
      </c>
      <c r="N185" s="5"/>
      <c r="O185" s="5" t="s">
        <v>170</v>
      </c>
      <c r="P185" s="5"/>
      <c r="Q185" s="5" t="s">
        <v>285</v>
      </c>
      <c r="R185" s="5"/>
      <c r="S185" s="7"/>
      <c r="T185" s="5"/>
      <c r="U185" s="5" t="s">
        <v>12</v>
      </c>
      <c r="V185" s="5"/>
      <c r="W185" s="8">
        <v>-0.9</v>
      </c>
      <c r="X185" s="5"/>
      <c r="Y185" s="8">
        <f t="shared" si="6"/>
        <v>-857</v>
      </c>
    </row>
    <row r="186" spans="1:25" x14ac:dyDescent="0.25">
      <c r="A186" s="5"/>
      <c r="B186" s="5"/>
      <c r="C186" s="5"/>
      <c r="D186" s="5"/>
      <c r="E186" s="5"/>
      <c r="F186" s="5"/>
      <c r="G186" s="5" t="s">
        <v>128</v>
      </c>
      <c r="H186" s="5"/>
      <c r="I186" s="6">
        <v>46191</v>
      </c>
      <c r="J186" s="5"/>
      <c r="K186" s="5"/>
      <c r="L186" s="5"/>
      <c r="M186" s="5" t="s">
        <v>128</v>
      </c>
      <c r="N186" s="5"/>
      <c r="O186" s="5" t="s">
        <v>170</v>
      </c>
      <c r="P186" s="5"/>
      <c r="Q186" s="5" t="s">
        <v>285</v>
      </c>
      <c r="R186" s="5"/>
      <c r="S186" s="7"/>
      <c r="T186" s="5"/>
      <c r="U186" s="5" t="s">
        <v>12</v>
      </c>
      <c r="V186" s="5"/>
      <c r="W186" s="8">
        <v>-12.6</v>
      </c>
      <c r="X186" s="5"/>
      <c r="Y186" s="8">
        <f t="shared" si="6"/>
        <v>-869.6</v>
      </c>
    </row>
    <row r="187" spans="1:25" x14ac:dyDescent="0.25">
      <c r="A187" s="5"/>
      <c r="B187" s="5"/>
      <c r="C187" s="5"/>
      <c r="D187" s="5"/>
      <c r="E187" s="5"/>
      <c r="F187" s="5"/>
      <c r="G187" s="5" t="s">
        <v>128</v>
      </c>
      <c r="H187" s="5"/>
      <c r="I187" s="6">
        <v>46196</v>
      </c>
      <c r="J187" s="5"/>
      <c r="K187" s="5"/>
      <c r="L187" s="5"/>
      <c r="M187" s="5" t="s">
        <v>128</v>
      </c>
      <c r="N187" s="5"/>
      <c r="O187" s="5" t="s">
        <v>170</v>
      </c>
      <c r="P187" s="5"/>
      <c r="Q187" s="5" t="s">
        <v>285</v>
      </c>
      <c r="R187" s="5"/>
      <c r="S187" s="7"/>
      <c r="T187" s="5"/>
      <c r="U187" s="5" t="s">
        <v>12</v>
      </c>
      <c r="V187" s="5"/>
      <c r="W187" s="8">
        <v>-2.6</v>
      </c>
      <c r="X187" s="5"/>
      <c r="Y187" s="8">
        <f t="shared" si="6"/>
        <v>-872.2</v>
      </c>
    </row>
    <row r="188" spans="1:25" x14ac:dyDescent="0.25">
      <c r="A188" s="5"/>
      <c r="B188" s="5"/>
      <c r="C188" s="5"/>
      <c r="D188" s="5"/>
      <c r="E188" s="5"/>
      <c r="F188" s="5"/>
      <c r="G188" s="5" t="s">
        <v>128</v>
      </c>
      <c r="H188" s="5"/>
      <c r="I188" s="6">
        <v>46196</v>
      </c>
      <c r="J188" s="5"/>
      <c r="K188" s="5"/>
      <c r="L188" s="5"/>
      <c r="M188" s="5" t="s">
        <v>128</v>
      </c>
      <c r="N188" s="5"/>
      <c r="O188" s="5" t="s">
        <v>170</v>
      </c>
      <c r="P188" s="5"/>
      <c r="Q188" s="5" t="s">
        <v>285</v>
      </c>
      <c r="R188" s="5"/>
      <c r="S188" s="7"/>
      <c r="T188" s="5"/>
      <c r="U188" s="5" t="s">
        <v>12</v>
      </c>
      <c r="V188" s="5"/>
      <c r="W188" s="8">
        <v>-0.65</v>
      </c>
      <c r="X188" s="5"/>
      <c r="Y188" s="8">
        <f t="shared" si="6"/>
        <v>-872.85</v>
      </c>
    </row>
    <row r="189" spans="1:25" x14ac:dyDescent="0.25">
      <c r="A189" s="5"/>
      <c r="B189" s="5"/>
      <c r="C189" s="5"/>
      <c r="D189" s="5"/>
      <c r="E189" s="5"/>
      <c r="F189" s="5"/>
      <c r="G189" s="5" t="s">
        <v>128</v>
      </c>
      <c r="H189" s="5"/>
      <c r="I189" s="6">
        <v>46196</v>
      </c>
      <c r="J189" s="5"/>
      <c r="K189" s="5"/>
      <c r="L189" s="5"/>
      <c r="M189" s="5" t="s">
        <v>128</v>
      </c>
      <c r="N189" s="5"/>
      <c r="O189" s="5" t="s">
        <v>170</v>
      </c>
      <c r="P189" s="5"/>
      <c r="Q189" s="5" t="s">
        <v>285</v>
      </c>
      <c r="R189" s="5"/>
      <c r="S189" s="7"/>
      <c r="T189" s="5"/>
      <c r="U189" s="5" t="s">
        <v>12</v>
      </c>
      <c r="V189" s="5"/>
      <c r="W189" s="8">
        <v>-0.5</v>
      </c>
      <c r="X189" s="5"/>
      <c r="Y189" s="8">
        <f t="shared" si="6"/>
        <v>-873.35</v>
      </c>
    </row>
    <row r="190" spans="1:25" x14ac:dyDescent="0.25">
      <c r="A190" s="5"/>
      <c r="B190" s="5"/>
      <c r="C190" s="5"/>
      <c r="D190" s="5"/>
      <c r="E190" s="5"/>
      <c r="F190" s="5"/>
      <c r="G190" s="5" t="s">
        <v>128</v>
      </c>
      <c r="H190" s="5"/>
      <c r="I190" s="6">
        <v>46196</v>
      </c>
      <c r="J190" s="5"/>
      <c r="K190" s="5"/>
      <c r="L190" s="5"/>
      <c r="M190" s="5" t="s">
        <v>128</v>
      </c>
      <c r="N190" s="5"/>
      <c r="O190" s="5" t="s">
        <v>170</v>
      </c>
      <c r="P190" s="5"/>
      <c r="Q190" s="5" t="s">
        <v>285</v>
      </c>
      <c r="R190" s="5"/>
      <c r="S190" s="7"/>
      <c r="T190" s="5"/>
      <c r="U190" s="5" t="s">
        <v>12</v>
      </c>
      <c r="V190" s="5"/>
      <c r="W190" s="8">
        <v>-1.1000000000000001</v>
      </c>
      <c r="X190" s="5"/>
      <c r="Y190" s="8">
        <f t="shared" si="6"/>
        <v>-874.45</v>
      </c>
    </row>
    <row r="191" spans="1:25" x14ac:dyDescent="0.25">
      <c r="A191" s="5"/>
      <c r="B191" s="5"/>
      <c r="C191" s="5"/>
      <c r="D191" s="5"/>
      <c r="E191" s="5"/>
      <c r="F191" s="5"/>
      <c r="G191" s="5" t="s">
        <v>128</v>
      </c>
      <c r="H191" s="5"/>
      <c r="I191" s="6">
        <v>46202</v>
      </c>
      <c r="J191" s="5"/>
      <c r="K191" s="5"/>
      <c r="L191" s="5"/>
      <c r="M191" s="5" t="s">
        <v>128</v>
      </c>
      <c r="N191" s="5"/>
      <c r="O191" s="5" t="s">
        <v>170</v>
      </c>
      <c r="P191" s="5"/>
      <c r="Q191" s="5" t="s">
        <v>285</v>
      </c>
      <c r="R191" s="5"/>
      <c r="S191" s="7"/>
      <c r="T191" s="5"/>
      <c r="U191" s="5" t="s">
        <v>12</v>
      </c>
      <c r="V191" s="5"/>
      <c r="W191" s="8">
        <v>-1</v>
      </c>
      <c r="X191" s="5"/>
      <c r="Y191" s="8">
        <f t="shared" si="6"/>
        <v>-875.45</v>
      </c>
    </row>
    <row r="192" spans="1:25" x14ac:dyDescent="0.25">
      <c r="A192" s="5"/>
      <c r="B192" s="5"/>
      <c r="C192" s="5"/>
      <c r="D192" s="5"/>
      <c r="E192" s="5"/>
      <c r="F192" s="5"/>
      <c r="G192" s="5" t="s">
        <v>128</v>
      </c>
      <c r="H192" s="5"/>
      <c r="I192" s="6">
        <v>46202</v>
      </c>
      <c r="J192" s="5"/>
      <c r="K192" s="5"/>
      <c r="L192" s="5"/>
      <c r="M192" s="5" t="s">
        <v>128</v>
      </c>
      <c r="N192" s="5"/>
      <c r="O192" s="5" t="s">
        <v>170</v>
      </c>
      <c r="P192" s="5"/>
      <c r="Q192" s="5" t="s">
        <v>285</v>
      </c>
      <c r="R192" s="5"/>
      <c r="S192" s="7"/>
      <c r="T192" s="5"/>
      <c r="U192" s="5" t="s">
        <v>12</v>
      </c>
      <c r="V192" s="5"/>
      <c r="W192" s="8">
        <v>-5.35</v>
      </c>
      <c r="X192" s="5"/>
      <c r="Y192" s="8">
        <f t="shared" si="6"/>
        <v>-880.8</v>
      </c>
    </row>
    <row r="193" spans="1:25" ht="15.75" thickBot="1" x14ac:dyDescent="0.3">
      <c r="A193" s="5"/>
      <c r="B193" s="5"/>
      <c r="C193" s="5"/>
      <c r="D193" s="5"/>
      <c r="E193" s="5"/>
      <c r="F193" s="5"/>
      <c r="G193" s="5" t="s">
        <v>128</v>
      </c>
      <c r="H193" s="5"/>
      <c r="I193" s="6">
        <v>46202</v>
      </c>
      <c r="J193" s="5"/>
      <c r="K193" s="5"/>
      <c r="L193" s="5"/>
      <c r="M193" s="5" t="s">
        <v>128</v>
      </c>
      <c r="N193" s="5"/>
      <c r="O193" s="5" t="s">
        <v>170</v>
      </c>
      <c r="P193" s="5"/>
      <c r="Q193" s="5" t="s">
        <v>285</v>
      </c>
      <c r="R193" s="5"/>
      <c r="S193" s="7"/>
      <c r="T193" s="5"/>
      <c r="U193" s="5" t="s">
        <v>12</v>
      </c>
      <c r="V193" s="5"/>
      <c r="W193" s="9">
        <v>-15.2</v>
      </c>
      <c r="X193" s="5"/>
      <c r="Y193" s="9">
        <f t="shared" si="6"/>
        <v>-896</v>
      </c>
    </row>
    <row r="194" spans="1:25" x14ac:dyDescent="0.25">
      <c r="A194" s="5"/>
      <c r="B194" s="5" t="s">
        <v>41</v>
      </c>
      <c r="C194" s="5"/>
      <c r="D194" s="5"/>
      <c r="E194" s="5"/>
      <c r="F194" s="5"/>
      <c r="G194" s="5"/>
      <c r="H194" s="5"/>
      <c r="I194" s="6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8">
        <f>ROUND(SUM(W160:W193),5)</f>
        <v>-896</v>
      </c>
      <c r="X194" s="5"/>
      <c r="Y194" s="8">
        <f>Y193</f>
        <v>-896</v>
      </c>
    </row>
    <row r="195" spans="1:25" x14ac:dyDescent="0.25">
      <c r="A195" s="2"/>
      <c r="B195" s="2" t="s">
        <v>42</v>
      </c>
      <c r="C195" s="2"/>
      <c r="D195" s="2"/>
      <c r="E195" s="2"/>
      <c r="F195" s="2"/>
      <c r="G195" s="2"/>
      <c r="H195" s="2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4"/>
      <c r="X195" s="2"/>
      <c r="Y195" s="4"/>
    </row>
    <row r="196" spans="1:25" x14ac:dyDescent="0.25">
      <c r="A196" s="5"/>
      <c r="B196" s="5"/>
      <c r="C196" s="5"/>
      <c r="D196" s="5"/>
      <c r="E196" s="5"/>
      <c r="F196" s="5"/>
      <c r="G196" s="5" t="s">
        <v>129</v>
      </c>
      <c r="H196" s="5"/>
      <c r="I196" s="6">
        <v>46203</v>
      </c>
      <c r="J196" s="5"/>
      <c r="K196" s="5" t="s">
        <v>145</v>
      </c>
      <c r="L196" s="5"/>
      <c r="M196" s="5" t="s">
        <v>128</v>
      </c>
      <c r="N196" s="5"/>
      <c r="O196" s="5" t="s">
        <v>219</v>
      </c>
      <c r="P196" s="5"/>
      <c r="Q196" s="5" t="s">
        <v>286</v>
      </c>
      <c r="R196" s="5"/>
      <c r="S196" s="7"/>
      <c r="T196" s="5"/>
      <c r="U196" s="5" t="s">
        <v>17</v>
      </c>
      <c r="V196" s="5"/>
      <c r="W196" s="8">
        <v>-0.22</v>
      </c>
      <c r="X196" s="5"/>
      <c r="Y196" s="8">
        <f>ROUND(Y195+W196,5)</f>
        <v>-0.22</v>
      </c>
    </row>
    <row r="197" spans="1:25" x14ac:dyDescent="0.25">
      <c r="A197" s="5"/>
      <c r="B197" s="5"/>
      <c r="C197" s="5"/>
      <c r="D197" s="5"/>
      <c r="E197" s="5"/>
      <c r="F197" s="5"/>
      <c r="G197" s="5" t="s">
        <v>129</v>
      </c>
      <c r="H197" s="5"/>
      <c r="I197" s="6">
        <v>46203</v>
      </c>
      <c r="J197" s="5"/>
      <c r="K197" s="5" t="s">
        <v>145</v>
      </c>
      <c r="L197" s="5"/>
      <c r="M197" s="5" t="s">
        <v>128</v>
      </c>
      <c r="N197" s="5"/>
      <c r="O197" s="5" t="s">
        <v>220</v>
      </c>
      <c r="P197" s="5"/>
      <c r="Q197" s="5" t="s">
        <v>287</v>
      </c>
      <c r="R197" s="5"/>
      <c r="S197" s="7"/>
      <c r="T197" s="5"/>
      <c r="U197" s="5" t="s">
        <v>17</v>
      </c>
      <c r="V197" s="5"/>
      <c r="W197" s="8">
        <v>-0.04</v>
      </c>
      <c r="X197" s="5"/>
      <c r="Y197" s="8">
        <f>ROUND(Y196+W197,5)</f>
        <v>-0.26</v>
      </c>
    </row>
    <row r="198" spans="1:25" ht="15.75" thickBot="1" x14ac:dyDescent="0.3">
      <c r="A198" s="5"/>
      <c r="B198" s="5"/>
      <c r="C198" s="5"/>
      <c r="D198" s="5"/>
      <c r="E198" s="5"/>
      <c r="F198" s="5"/>
      <c r="G198" s="5" t="s">
        <v>129</v>
      </c>
      <c r="H198" s="5"/>
      <c r="I198" s="6">
        <v>46203</v>
      </c>
      <c r="J198" s="5"/>
      <c r="K198" s="5" t="s">
        <v>145</v>
      </c>
      <c r="L198" s="5"/>
      <c r="M198" s="5" t="s">
        <v>128</v>
      </c>
      <c r="N198" s="5"/>
      <c r="O198" s="5" t="s">
        <v>222</v>
      </c>
      <c r="P198" s="5"/>
      <c r="Q198" s="5" t="s">
        <v>288</v>
      </c>
      <c r="R198" s="5"/>
      <c r="S198" s="7"/>
      <c r="T198" s="5"/>
      <c r="U198" s="5" t="s">
        <v>17</v>
      </c>
      <c r="V198" s="5"/>
      <c r="W198" s="9">
        <v>-2.5099999999999998</v>
      </c>
      <c r="X198" s="5"/>
      <c r="Y198" s="9">
        <f>ROUND(Y197+W198,5)</f>
        <v>-2.77</v>
      </c>
    </row>
    <row r="199" spans="1:25" x14ac:dyDescent="0.25">
      <c r="A199" s="5"/>
      <c r="B199" s="5" t="s">
        <v>43</v>
      </c>
      <c r="C199" s="5"/>
      <c r="D199" s="5"/>
      <c r="E199" s="5"/>
      <c r="F199" s="5"/>
      <c r="G199" s="5"/>
      <c r="H199" s="5"/>
      <c r="I199" s="6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8">
        <f>ROUND(SUM(W195:W198),5)</f>
        <v>-2.77</v>
      </c>
      <c r="X199" s="5"/>
      <c r="Y199" s="8">
        <f>Y198</f>
        <v>-2.77</v>
      </c>
    </row>
    <row r="200" spans="1:25" x14ac:dyDescent="0.25">
      <c r="A200" s="2"/>
      <c r="B200" s="2" t="s">
        <v>44</v>
      </c>
      <c r="C200" s="2"/>
      <c r="D200" s="2"/>
      <c r="E200" s="2"/>
      <c r="F200" s="2"/>
      <c r="G200" s="2"/>
      <c r="H200" s="2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4"/>
      <c r="X200" s="2"/>
      <c r="Y200" s="4"/>
    </row>
    <row r="201" spans="1:25" x14ac:dyDescent="0.25">
      <c r="A201" s="2"/>
      <c r="B201" s="2"/>
      <c r="C201" s="2" t="s">
        <v>45</v>
      </c>
      <c r="D201" s="2"/>
      <c r="E201" s="2"/>
      <c r="F201" s="2"/>
      <c r="G201" s="2"/>
      <c r="H201" s="2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4"/>
      <c r="X201" s="2"/>
      <c r="Y201" s="4"/>
    </row>
    <row r="202" spans="1:25" x14ac:dyDescent="0.25">
      <c r="A202" s="5"/>
      <c r="B202" s="5"/>
      <c r="C202" s="5"/>
      <c r="D202" s="5"/>
      <c r="E202" s="5"/>
      <c r="F202" s="5"/>
      <c r="G202" s="5" t="s">
        <v>128</v>
      </c>
      <c r="H202" s="5"/>
      <c r="I202" s="6">
        <v>46177</v>
      </c>
      <c r="J202" s="5"/>
      <c r="K202" s="5"/>
      <c r="L202" s="5"/>
      <c r="M202" s="5" t="s">
        <v>128</v>
      </c>
      <c r="N202" s="5"/>
      <c r="O202" s="5" t="s">
        <v>243</v>
      </c>
      <c r="P202" s="5"/>
      <c r="Q202" s="5" t="s">
        <v>285</v>
      </c>
      <c r="R202" s="5"/>
      <c r="S202" s="7"/>
      <c r="T202" s="5"/>
      <c r="U202" s="5" t="s">
        <v>12</v>
      </c>
      <c r="V202" s="5"/>
      <c r="W202" s="8">
        <v>-20</v>
      </c>
      <c r="X202" s="5"/>
      <c r="Y202" s="8">
        <f>ROUND(Y201+W202,5)</f>
        <v>-20</v>
      </c>
    </row>
    <row r="203" spans="1:25" x14ac:dyDescent="0.25">
      <c r="A203" s="5"/>
      <c r="B203" s="5"/>
      <c r="C203" s="5"/>
      <c r="D203" s="5"/>
      <c r="E203" s="5"/>
      <c r="F203" s="5"/>
      <c r="G203" s="5" t="s">
        <v>127</v>
      </c>
      <c r="H203" s="5"/>
      <c r="I203" s="6">
        <v>46190</v>
      </c>
      <c r="J203" s="5"/>
      <c r="K203" s="5" t="s">
        <v>139</v>
      </c>
      <c r="L203" s="5"/>
      <c r="M203" s="5" t="s">
        <v>160</v>
      </c>
      <c r="N203" s="5"/>
      <c r="O203" s="5" t="s">
        <v>244</v>
      </c>
      <c r="P203" s="5"/>
      <c r="Q203" s="5" t="s">
        <v>285</v>
      </c>
      <c r="R203" s="5"/>
      <c r="S203" s="7"/>
      <c r="T203" s="5"/>
      <c r="U203" s="5" t="s">
        <v>12</v>
      </c>
      <c r="V203" s="5"/>
      <c r="W203" s="8">
        <v>-15.16</v>
      </c>
      <c r="X203" s="5"/>
      <c r="Y203" s="8">
        <f>ROUND(Y202+W203,5)</f>
        <v>-35.159999999999997</v>
      </c>
    </row>
    <row r="204" spans="1:25" x14ac:dyDescent="0.25">
      <c r="A204" s="5"/>
      <c r="B204" s="5"/>
      <c r="C204" s="5"/>
      <c r="D204" s="5"/>
      <c r="E204" s="5"/>
      <c r="F204" s="5"/>
      <c r="G204" s="5" t="s">
        <v>127</v>
      </c>
      <c r="H204" s="5"/>
      <c r="I204" s="6">
        <v>46190</v>
      </c>
      <c r="J204" s="5"/>
      <c r="K204" s="5" t="s">
        <v>139</v>
      </c>
      <c r="L204" s="5"/>
      <c r="M204" s="5" t="s">
        <v>160</v>
      </c>
      <c r="N204" s="5"/>
      <c r="O204" s="5" t="s">
        <v>245</v>
      </c>
      <c r="P204" s="5"/>
      <c r="Q204" s="5" t="s">
        <v>285</v>
      </c>
      <c r="R204" s="5"/>
      <c r="S204" s="7"/>
      <c r="T204" s="5"/>
      <c r="U204" s="5" t="s">
        <v>12</v>
      </c>
      <c r="V204" s="5"/>
      <c r="W204" s="8">
        <v>24.45</v>
      </c>
      <c r="X204" s="5"/>
      <c r="Y204" s="8">
        <f>ROUND(Y203+W204,5)</f>
        <v>-10.71</v>
      </c>
    </row>
    <row r="205" spans="1:25" x14ac:dyDescent="0.25">
      <c r="A205" s="5"/>
      <c r="B205" s="5"/>
      <c r="C205" s="5"/>
      <c r="D205" s="5"/>
      <c r="E205" s="5"/>
      <c r="F205" s="5"/>
      <c r="G205" s="5" t="s">
        <v>128</v>
      </c>
      <c r="H205" s="5"/>
      <c r="I205" s="6">
        <v>46191</v>
      </c>
      <c r="J205" s="5"/>
      <c r="K205" s="5"/>
      <c r="L205" s="5"/>
      <c r="M205" s="5" t="s">
        <v>128</v>
      </c>
      <c r="N205" s="5"/>
      <c r="O205" s="5" t="s">
        <v>243</v>
      </c>
      <c r="P205" s="5"/>
      <c r="Q205" s="5" t="s">
        <v>285</v>
      </c>
      <c r="R205" s="5"/>
      <c r="S205" s="7"/>
      <c r="T205" s="5"/>
      <c r="U205" s="5" t="s">
        <v>12</v>
      </c>
      <c r="V205" s="5"/>
      <c r="W205" s="8">
        <v>-20</v>
      </c>
      <c r="X205" s="5"/>
      <c r="Y205" s="8">
        <f>ROUND(Y204+W205,5)</f>
        <v>-30.71</v>
      </c>
    </row>
    <row r="206" spans="1:25" ht="15.75" thickBot="1" x14ac:dyDescent="0.3">
      <c r="A206" s="5"/>
      <c r="B206" s="5"/>
      <c r="C206" s="5"/>
      <c r="D206" s="5"/>
      <c r="E206" s="5"/>
      <c r="F206" s="5"/>
      <c r="G206" s="5" t="s">
        <v>128</v>
      </c>
      <c r="H206" s="5"/>
      <c r="I206" s="6">
        <v>46191</v>
      </c>
      <c r="J206" s="5"/>
      <c r="K206" s="5"/>
      <c r="L206" s="5"/>
      <c r="M206" s="5" t="s">
        <v>128</v>
      </c>
      <c r="N206" s="5"/>
      <c r="O206" s="5" t="s">
        <v>243</v>
      </c>
      <c r="P206" s="5"/>
      <c r="Q206" s="5" t="s">
        <v>285</v>
      </c>
      <c r="R206" s="5"/>
      <c r="S206" s="7"/>
      <c r="T206" s="5"/>
      <c r="U206" s="5" t="s">
        <v>12</v>
      </c>
      <c r="V206" s="5"/>
      <c r="W206" s="9">
        <v>-22</v>
      </c>
      <c r="X206" s="5"/>
      <c r="Y206" s="9">
        <f>ROUND(Y205+W206,5)</f>
        <v>-52.71</v>
      </c>
    </row>
    <row r="207" spans="1:25" x14ac:dyDescent="0.25">
      <c r="A207" s="5"/>
      <c r="B207" s="5"/>
      <c r="C207" s="5" t="s">
        <v>46</v>
      </c>
      <c r="D207" s="5"/>
      <c r="E207" s="5"/>
      <c r="F207" s="5"/>
      <c r="G207" s="5"/>
      <c r="H207" s="5"/>
      <c r="I207" s="6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8">
        <f>ROUND(SUM(W201:W206),5)</f>
        <v>-52.71</v>
      </c>
      <c r="X207" s="5"/>
      <c r="Y207" s="8">
        <f>Y206</f>
        <v>-52.71</v>
      </c>
    </row>
    <row r="208" spans="1:25" x14ac:dyDescent="0.25">
      <c r="A208" s="2"/>
      <c r="B208" s="2"/>
      <c r="C208" s="2" t="s">
        <v>47</v>
      </c>
      <c r="D208" s="2"/>
      <c r="E208" s="2"/>
      <c r="F208" s="2"/>
      <c r="G208" s="2"/>
      <c r="H208" s="2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4"/>
      <c r="X208" s="2"/>
      <c r="Y208" s="4"/>
    </row>
    <row r="209" spans="1:25" x14ac:dyDescent="0.25">
      <c r="A209" s="5"/>
      <c r="B209" s="5"/>
      <c r="C209" s="5"/>
      <c r="D209" s="5"/>
      <c r="E209" s="5"/>
      <c r="F209" s="5"/>
      <c r="G209" s="5" t="s">
        <v>128</v>
      </c>
      <c r="H209" s="5"/>
      <c r="I209" s="6">
        <v>46177</v>
      </c>
      <c r="J209" s="5"/>
      <c r="K209" s="5"/>
      <c r="L209" s="5"/>
      <c r="M209" s="5" t="s">
        <v>128</v>
      </c>
      <c r="N209" s="5"/>
      <c r="O209" s="5" t="s">
        <v>246</v>
      </c>
      <c r="P209" s="5"/>
      <c r="Q209" s="5" t="s">
        <v>285</v>
      </c>
      <c r="R209" s="5"/>
      <c r="S209" s="7"/>
      <c r="T209" s="5"/>
      <c r="U209" s="5" t="s">
        <v>12</v>
      </c>
      <c r="V209" s="5"/>
      <c r="W209" s="8">
        <v>-3</v>
      </c>
      <c r="X209" s="5"/>
      <c r="Y209" s="8">
        <f t="shared" ref="Y209:Y216" si="7">ROUND(Y208+W209,5)</f>
        <v>-3</v>
      </c>
    </row>
    <row r="210" spans="1:25" x14ac:dyDescent="0.25">
      <c r="A210" s="5"/>
      <c r="B210" s="5"/>
      <c r="C210" s="5"/>
      <c r="D210" s="5"/>
      <c r="E210" s="5"/>
      <c r="F210" s="5"/>
      <c r="G210" s="5" t="s">
        <v>128</v>
      </c>
      <c r="H210" s="5"/>
      <c r="I210" s="6">
        <v>46181</v>
      </c>
      <c r="J210" s="5"/>
      <c r="K210" s="5"/>
      <c r="L210" s="5"/>
      <c r="M210" s="5" t="s">
        <v>128</v>
      </c>
      <c r="N210" s="5"/>
      <c r="O210" s="5" t="s">
        <v>246</v>
      </c>
      <c r="P210" s="5"/>
      <c r="Q210" s="5" t="s">
        <v>285</v>
      </c>
      <c r="R210" s="5"/>
      <c r="S210" s="7"/>
      <c r="T210" s="5"/>
      <c r="U210" s="5" t="s">
        <v>12</v>
      </c>
      <c r="V210" s="5"/>
      <c r="W210" s="8">
        <v>-1.5</v>
      </c>
      <c r="X210" s="5"/>
      <c r="Y210" s="8">
        <f t="shared" si="7"/>
        <v>-4.5</v>
      </c>
    </row>
    <row r="211" spans="1:25" x14ac:dyDescent="0.25">
      <c r="A211" s="5"/>
      <c r="B211" s="5"/>
      <c r="C211" s="5"/>
      <c r="D211" s="5"/>
      <c r="E211" s="5"/>
      <c r="F211" s="5"/>
      <c r="G211" s="5" t="s">
        <v>128</v>
      </c>
      <c r="H211" s="5"/>
      <c r="I211" s="6">
        <v>46181</v>
      </c>
      <c r="J211" s="5"/>
      <c r="K211" s="5"/>
      <c r="L211" s="5"/>
      <c r="M211" s="5" t="s">
        <v>128</v>
      </c>
      <c r="N211" s="5"/>
      <c r="O211" s="5" t="s">
        <v>246</v>
      </c>
      <c r="P211" s="5"/>
      <c r="Q211" s="5" t="s">
        <v>285</v>
      </c>
      <c r="R211" s="5"/>
      <c r="S211" s="7"/>
      <c r="T211" s="5"/>
      <c r="U211" s="5" t="s">
        <v>12</v>
      </c>
      <c r="V211" s="5"/>
      <c r="W211" s="8">
        <v>-1.5</v>
      </c>
      <c r="X211" s="5"/>
      <c r="Y211" s="8">
        <f t="shared" si="7"/>
        <v>-6</v>
      </c>
    </row>
    <row r="212" spans="1:25" x14ac:dyDescent="0.25">
      <c r="A212" s="5"/>
      <c r="B212" s="5"/>
      <c r="C212" s="5"/>
      <c r="D212" s="5"/>
      <c r="E212" s="5"/>
      <c r="F212" s="5"/>
      <c r="G212" s="5" t="s">
        <v>128</v>
      </c>
      <c r="H212" s="5"/>
      <c r="I212" s="6">
        <v>46191</v>
      </c>
      <c r="J212" s="5"/>
      <c r="K212" s="5"/>
      <c r="L212" s="5"/>
      <c r="M212" s="5" t="s">
        <v>128</v>
      </c>
      <c r="N212" s="5"/>
      <c r="O212" s="5" t="s">
        <v>246</v>
      </c>
      <c r="P212" s="5"/>
      <c r="Q212" s="5" t="s">
        <v>285</v>
      </c>
      <c r="R212" s="5"/>
      <c r="S212" s="7"/>
      <c r="T212" s="5"/>
      <c r="U212" s="5" t="s">
        <v>12</v>
      </c>
      <c r="V212" s="5"/>
      <c r="W212" s="8">
        <v>-1.5</v>
      </c>
      <c r="X212" s="5"/>
      <c r="Y212" s="8">
        <f t="shared" si="7"/>
        <v>-7.5</v>
      </c>
    </row>
    <row r="213" spans="1:25" x14ac:dyDescent="0.25">
      <c r="A213" s="5"/>
      <c r="B213" s="5"/>
      <c r="C213" s="5"/>
      <c r="D213" s="5"/>
      <c r="E213" s="5"/>
      <c r="F213" s="5"/>
      <c r="G213" s="5" t="s">
        <v>128</v>
      </c>
      <c r="H213" s="5"/>
      <c r="I213" s="6">
        <v>46191</v>
      </c>
      <c r="J213" s="5"/>
      <c r="K213" s="5"/>
      <c r="L213" s="5"/>
      <c r="M213" s="5" t="s">
        <v>128</v>
      </c>
      <c r="N213" s="5"/>
      <c r="O213" s="5" t="s">
        <v>246</v>
      </c>
      <c r="P213" s="5"/>
      <c r="Q213" s="5" t="s">
        <v>285</v>
      </c>
      <c r="R213" s="5"/>
      <c r="S213" s="7"/>
      <c r="T213" s="5"/>
      <c r="U213" s="5" t="s">
        <v>12</v>
      </c>
      <c r="V213" s="5"/>
      <c r="W213" s="8">
        <v>-1.5</v>
      </c>
      <c r="X213" s="5"/>
      <c r="Y213" s="8">
        <f t="shared" si="7"/>
        <v>-9</v>
      </c>
    </row>
    <row r="214" spans="1:25" x14ac:dyDescent="0.25">
      <c r="A214" s="5"/>
      <c r="B214" s="5"/>
      <c r="C214" s="5"/>
      <c r="D214" s="5"/>
      <c r="E214" s="5"/>
      <c r="F214" s="5"/>
      <c r="G214" s="5" t="s">
        <v>128</v>
      </c>
      <c r="H214" s="5"/>
      <c r="I214" s="6">
        <v>46196</v>
      </c>
      <c r="J214" s="5"/>
      <c r="K214" s="5"/>
      <c r="L214" s="5"/>
      <c r="M214" s="5" t="s">
        <v>128</v>
      </c>
      <c r="N214" s="5"/>
      <c r="O214" s="5" t="s">
        <v>246</v>
      </c>
      <c r="P214" s="5"/>
      <c r="Q214" s="5" t="s">
        <v>285</v>
      </c>
      <c r="R214" s="5"/>
      <c r="S214" s="7"/>
      <c r="T214" s="5"/>
      <c r="U214" s="5" t="s">
        <v>12</v>
      </c>
      <c r="V214" s="5"/>
      <c r="W214" s="8">
        <v>-3</v>
      </c>
      <c r="X214" s="5"/>
      <c r="Y214" s="8">
        <f t="shared" si="7"/>
        <v>-12</v>
      </c>
    </row>
    <row r="215" spans="1:25" x14ac:dyDescent="0.25">
      <c r="A215" s="5"/>
      <c r="B215" s="5"/>
      <c r="C215" s="5"/>
      <c r="D215" s="5"/>
      <c r="E215" s="5"/>
      <c r="F215" s="5"/>
      <c r="G215" s="5" t="s">
        <v>128</v>
      </c>
      <c r="H215" s="5"/>
      <c r="I215" s="6">
        <v>46202</v>
      </c>
      <c r="J215" s="5"/>
      <c r="K215" s="5"/>
      <c r="L215" s="5"/>
      <c r="M215" s="5" t="s">
        <v>128</v>
      </c>
      <c r="N215" s="5"/>
      <c r="O215" s="5" t="s">
        <v>246</v>
      </c>
      <c r="P215" s="5"/>
      <c r="Q215" s="5" t="s">
        <v>285</v>
      </c>
      <c r="R215" s="5"/>
      <c r="S215" s="7"/>
      <c r="T215" s="5"/>
      <c r="U215" s="5" t="s">
        <v>12</v>
      </c>
      <c r="V215" s="5"/>
      <c r="W215" s="8">
        <v>-4.5</v>
      </c>
      <c r="X215" s="5"/>
      <c r="Y215" s="8">
        <f t="shared" si="7"/>
        <v>-16.5</v>
      </c>
    </row>
    <row r="216" spans="1:25" ht="15.75" thickBot="1" x14ac:dyDescent="0.3">
      <c r="A216" s="5"/>
      <c r="B216" s="5"/>
      <c r="C216" s="5"/>
      <c r="D216" s="5"/>
      <c r="E216" s="5"/>
      <c r="F216" s="5"/>
      <c r="G216" s="5" t="s">
        <v>128</v>
      </c>
      <c r="H216" s="5"/>
      <c r="I216" s="6">
        <v>46202</v>
      </c>
      <c r="J216" s="5"/>
      <c r="K216" s="5"/>
      <c r="L216" s="5"/>
      <c r="M216" s="5" t="s">
        <v>128</v>
      </c>
      <c r="N216" s="5"/>
      <c r="O216" s="5" t="s">
        <v>246</v>
      </c>
      <c r="P216" s="5"/>
      <c r="Q216" s="5" t="s">
        <v>285</v>
      </c>
      <c r="R216" s="5"/>
      <c r="S216" s="7"/>
      <c r="T216" s="5"/>
      <c r="U216" s="5" t="s">
        <v>12</v>
      </c>
      <c r="V216" s="5"/>
      <c r="W216" s="9">
        <v>-1.5</v>
      </c>
      <c r="X216" s="5"/>
      <c r="Y216" s="9">
        <f t="shared" si="7"/>
        <v>-18</v>
      </c>
    </row>
    <row r="217" spans="1:25" x14ac:dyDescent="0.25">
      <c r="A217" s="5"/>
      <c r="B217" s="5"/>
      <c r="C217" s="5" t="s">
        <v>48</v>
      </c>
      <c r="D217" s="5"/>
      <c r="E217" s="5"/>
      <c r="F217" s="5"/>
      <c r="G217" s="5"/>
      <c r="H217" s="5"/>
      <c r="I217" s="6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8">
        <f>ROUND(SUM(W208:W216),5)</f>
        <v>-18</v>
      </c>
      <c r="X217" s="5"/>
      <c r="Y217" s="8">
        <f>Y216</f>
        <v>-18</v>
      </c>
    </row>
    <row r="218" spans="1:25" x14ac:dyDescent="0.25">
      <c r="A218" s="2"/>
      <c r="B218" s="2"/>
      <c r="C218" s="2" t="s">
        <v>49</v>
      </c>
      <c r="D218" s="2"/>
      <c r="E218" s="2"/>
      <c r="F218" s="2"/>
      <c r="G218" s="2"/>
      <c r="H218" s="2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4"/>
      <c r="X218" s="2"/>
      <c r="Y218" s="4"/>
    </row>
    <row r="219" spans="1:25" x14ac:dyDescent="0.25">
      <c r="A219" s="5"/>
      <c r="B219" s="5"/>
      <c r="C219" s="5"/>
      <c r="D219" s="5"/>
      <c r="E219" s="5"/>
      <c r="F219" s="5"/>
      <c r="G219" s="5" t="s">
        <v>128</v>
      </c>
      <c r="H219" s="5"/>
      <c r="I219" s="6">
        <v>46177</v>
      </c>
      <c r="J219" s="5"/>
      <c r="K219" s="5"/>
      <c r="L219" s="5"/>
      <c r="M219" s="5" t="s">
        <v>128</v>
      </c>
      <c r="N219" s="5"/>
      <c r="O219" s="5" t="s">
        <v>247</v>
      </c>
      <c r="P219" s="5"/>
      <c r="Q219" s="5" t="s">
        <v>285</v>
      </c>
      <c r="R219" s="5"/>
      <c r="S219" s="7"/>
      <c r="T219" s="5"/>
      <c r="U219" s="5" t="s">
        <v>12</v>
      </c>
      <c r="V219" s="5"/>
      <c r="W219" s="8">
        <v>1</v>
      </c>
      <c r="X219" s="5"/>
      <c r="Y219" s="8">
        <f t="shared" ref="Y219:Y225" si="8">ROUND(Y218+W219,5)</f>
        <v>1</v>
      </c>
    </row>
    <row r="220" spans="1:25" x14ac:dyDescent="0.25">
      <c r="A220" s="5"/>
      <c r="B220" s="5"/>
      <c r="C220" s="5"/>
      <c r="D220" s="5"/>
      <c r="E220" s="5"/>
      <c r="F220" s="5"/>
      <c r="G220" s="5" t="s">
        <v>128</v>
      </c>
      <c r="H220" s="5"/>
      <c r="I220" s="6">
        <v>46181</v>
      </c>
      <c r="J220" s="5"/>
      <c r="K220" s="5"/>
      <c r="L220" s="5"/>
      <c r="M220" s="5" t="s">
        <v>128</v>
      </c>
      <c r="N220" s="5"/>
      <c r="O220" s="5" t="s">
        <v>248</v>
      </c>
      <c r="P220" s="5"/>
      <c r="Q220" s="5" t="s">
        <v>285</v>
      </c>
      <c r="R220" s="5"/>
      <c r="S220" s="7"/>
      <c r="T220" s="5"/>
      <c r="U220" s="5" t="s">
        <v>12</v>
      </c>
      <c r="V220" s="5"/>
      <c r="W220" s="8">
        <v>-0.05</v>
      </c>
      <c r="X220" s="5"/>
      <c r="Y220" s="8">
        <f t="shared" si="8"/>
        <v>0.95</v>
      </c>
    </row>
    <row r="221" spans="1:25" x14ac:dyDescent="0.25">
      <c r="A221" s="5"/>
      <c r="B221" s="5"/>
      <c r="C221" s="5"/>
      <c r="D221" s="5"/>
      <c r="E221" s="5"/>
      <c r="F221" s="5"/>
      <c r="G221" s="5" t="s">
        <v>128</v>
      </c>
      <c r="H221" s="5"/>
      <c r="I221" s="6">
        <v>46181</v>
      </c>
      <c r="J221" s="5"/>
      <c r="K221" s="5"/>
      <c r="L221" s="5"/>
      <c r="M221" s="5" t="s">
        <v>128</v>
      </c>
      <c r="N221" s="5"/>
      <c r="O221" s="5" t="s">
        <v>247</v>
      </c>
      <c r="P221" s="5"/>
      <c r="Q221" s="5" t="s">
        <v>285</v>
      </c>
      <c r="R221" s="5"/>
      <c r="S221" s="7"/>
      <c r="T221" s="5"/>
      <c r="U221" s="5" t="s">
        <v>12</v>
      </c>
      <c r="V221" s="5"/>
      <c r="W221" s="8">
        <v>0.05</v>
      </c>
      <c r="X221" s="5"/>
      <c r="Y221" s="8">
        <f t="shared" si="8"/>
        <v>1</v>
      </c>
    </row>
    <row r="222" spans="1:25" x14ac:dyDescent="0.25">
      <c r="A222" s="5"/>
      <c r="B222" s="5"/>
      <c r="C222" s="5"/>
      <c r="D222" s="5"/>
      <c r="E222" s="5"/>
      <c r="F222" s="5"/>
      <c r="G222" s="5" t="s">
        <v>128</v>
      </c>
      <c r="H222" s="5"/>
      <c r="I222" s="6">
        <v>46191</v>
      </c>
      <c r="J222" s="5"/>
      <c r="K222" s="5"/>
      <c r="L222" s="5"/>
      <c r="M222" s="5" t="s">
        <v>128</v>
      </c>
      <c r="N222" s="5"/>
      <c r="O222" s="5" t="s">
        <v>248</v>
      </c>
      <c r="P222" s="5"/>
      <c r="Q222" s="5" t="s">
        <v>285</v>
      </c>
      <c r="R222" s="5"/>
      <c r="S222" s="7"/>
      <c r="T222" s="5"/>
      <c r="U222" s="5" t="s">
        <v>12</v>
      </c>
      <c r="V222" s="5"/>
      <c r="W222" s="8">
        <v>-1</v>
      </c>
      <c r="X222" s="5"/>
      <c r="Y222" s="8">
        <f t="shared" si="8"/>
        <v>0</v>
      </c>
    </row>
    <row r="223" spans="1:25" x14ac:dyDescent="0.25">
      <c r="A223" s="5"/>
      <c r="B223" s="5"/>
      <c r="C223" s="5"/>
      <c r="D223" s="5"/>
      <c r="E223" s="5"/>
      <c r="F223" s="5"/>
      <c r="G223" s="5" t="s">
        <v>128</v>
      </c>
      <c r="H223" s="5"/>
      <c r="I223" s="6">
        <v>46196</v>
      </c>
      <c r="J223" s="5"/>
      <c r="K223" s="5"/>
      <c r="L223" s="5"/>
      <c r="M223" s="5" t="s">
        <v>128</v>
      </c>
      <c r="N223" s="5"/>
      <c r="O223" s="5" t="s">
        <v>247</v>
      </c>
      <c r="P223" s="5"/>
      <c r="Q223" s="5" t="s">
        <v>285</v>
      </c>
      <c r="R223" s="5"/>
      <c r="S223" s="7"/>
      <c r="T223" s="5"/>
      <c r="U223" s="5" t="s">
        <v>12</v>
      </c>
      <c r="V223" s="5"/>
      <c r="W223" s="8">
        <v>0.05</v>
      </c>
      <c r="X223" s="5"/>
      <c r="Y223" s="8">
        <f t="shared" si="8"/>
        <v>0.05</v>
      </c>
    </row>
    <row r="224" spans="1:25" x14ac:dyDescent="0.25">
      <c r="A224" s="5"/>
      <c r="B224" s="5"/>
      <c r="C224" s="5"/>
      <c r="D224" s="5"/>
      <c r="E224" s="5"/>
      <c r="F224" s="5"/>
      <c r="G224" s="5" t="s">
        <v>128</v>
      </c>
      <c r="H224" s="5"/>
      <c r="I224" s="6">
        <v>46196</v>
      </c>
      <c r="J224" s="5"/>
      <c r="K224" s="5"/>
      <c r="L224" s="5"/>
      <c r="M224" s="5" t="s">
        <v>128</v>
      </c>
      <c r="N224" s="5"/>
      <c r="O224" s="5" t="s">
        <v>248</v>
      </c>
      <c r="P224" s="5"/>
      <c r="Q224" s="5" t="s">
        <v>285</v>
      </c>
      <c r="R224" s="5"/>
      <c r="S224" s="7"/>
      <c r="T224" s="5"/>
      <c r="U224" s="5" t="s">
        <v>12</v>
      </c>
      <c r="V224" s="5"/>
      <c r="W224" s="8">
        <v>-0.1</v>
      </c>
      <c r="X224" s="5"/>
      <c r="Y224" s="8">
        <f t="shared" si="8"/>
        <v>-0.05</v>
      </c>
    </row>
    <row r="225" spans="1:25" ht="15.75" thickBot="1" x14ac:dyDescent="0.3">
      <c r="A225" s="5"/>
      <c r="B225" s="5"/>
      <c r="C225" s="5"/>
      <c r="D225" s="5"/>
      <c r="E225" s="5"/>
      <c r="F225" s="5"/>
      <c r="G225" s="5" t="s">
        <v>128</v>
      </c>
      <c r="H225" s="5"/>
      <c r="I225" s="6">
        <v>46202</v>
      </c>
      <c r="J225" s="5"/>
      <c r="K225" s="5"/>
      <c r="L225" s="5"/>
      <c r="M225" s="5" t="s">
        <v>128</v>
      </c>
      <c r="N225" s="5"/>
      <c r="O225" s="5" t="s">
        <v>248</v>
      </c>
      <c r="P225" s="5"/>
      <c r="Q225" s="5" t="s">
        <v>285</v>
      </c>
      <c r="R225" s="5"/>
      <c r="S225" s="7"/>
      <c r="T225" s="5"/>
      <c r="U225" s="5" t="s">
        <v>12</v>
      </c>
      <c r="V225" s="5"/>
      <c r="W225" s="8">
        <v>-0.05</v>
      </c>
      <c r="X225" s="5"/>
      <c r="Y225" s="8">
        <f t="shared" si="8"/>
        <v>-0.1</v>
      </c>
    </row>
    <row r="226" spans="1:25" ht="15.75" thickBot="1" x14ac:dyDescent="0.3">
      <c r="A226" s="5"/>
      <c r="B226" s="5"/>
      <c r="C226" s="5" t="s">
        <v>50</v>
      </c>
      <c r="D226" s="5"/>
      <c r="E226" s="5"/>
      <c r="F226" s="5"/>
      <c r="G226" s="5"/>
      <c r="H226" s="5"/>
      <c r="I226" s="6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10">
        <f>ROUND(SUM(W218:W225),5)</f>
        <v>-0.1</v>
      </c>
      <c r="X226" s="5"/>
      <c r="Y226" s="10">
        <f>Y225</f>
        <v>-0.1</v>
      </c>
    </row>
    <row r="227" spans="1:25" x14ac:dyDescent="0.25">
      <c r="A227" s="5"/>
      <c r="B227" s="5" t="s">
        <v>51</v>
      </c>
      <c r="C227" s="5"/>
      <c r="D227" s="5"/>
      <c r="E227" s="5"/>
      <c r="F227" s="5"/>
      <c r="G227" s="5"/>
      <c r="H227" s="5"/>
      <c r="I227" s="6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8">
        <f>ROUND(W207+W217+W226,5)</f>
        <v>-70.81</v>
      </c>
      <c r="X227" s="5"/>
      <c r="Y227" s="8">
        <f>ROUND(Y207+Y217+Y226,5)</f>
        <v>-70.81</v>
      </c>
    </row>
    <row r="228" spans="1:25" x14ac:dyDescent="0.25">
      <c r="A228" s="2"/>
      <c r="B228" s="2" t="s">
        <v>52</v>
      </c>
      <c r="C228" s="2"/>
      <c r="D228" s="2"/>
      <c r="E228" s="2"/>
      <c r="F228" s="2"/>
      <c r="G228" s="2"/>
      <c r="H228" s="2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4"/>
      <c r="X228" s="2"/>
      <c r="Y228" s="4"/>
    </row>
    <row r="229" spans="1:25" x14ac:dyDescent="0.25">
      <c r="A229" s="5"/>
      <c r="B229" s="5"/>
      <c r="C229" s="5"/>
      <c r="D229" s="5"/>
      <c r="E229" s="5"/>
      <c r="F229" s="5"/>
      <c r="G229" s="5" t="s">
        <v>128</v>
      </c>
      <c r="H229" s="5"/>
      <c r="I229" s="6">
        <v>46177</v>
      </c>
      <c r="J229" s="5"/>
      <c r="K229" s="5"/>
      <c r="L229" s="5"/>
      <c r="M229" s="5" t="s">
        <v>128</v>
      </c>
      <c r="N229" s="5"/>
      <c r="O229" s="5" t="s">
        <v>169</v>
      </c>
      <c r="P229" s="5"/>
      <c r="Q229" s="5" t="s">
        <v>285</v>
      </c>
      <c r="R229" s="5"/>
      <c r="S229" s="7"/>
      <c r="T229" s="5"/>
      <c r="U229" s="5" t="s">
        <v>12</v>
      </c>
      <c r="V229" s="5"/>
      <c r="W229" s="8">
        <v>-125</v>
      </c>
      <c r="X229" s="5"/>
      <c r="Y229" s="8">
        <f>ROUND(Y228+W229,5)</f>
        <v>-125</v>
      </c>
    </row>
    <row r="230" spans="1:25" ht="15.75" thickBot="1" x14ac:dyDescent="0.3">
      <c r="A230" s="5"/>
      <c r="B230" s="5"/>
      <c r="C230" s="5"/>
      <c r="D230" s="5"/>
      <c r="E230" s="5"/>
      <c r="F230" s="5"/>
      <c r="G230" s="5" t="s">
        <v>128</v>
      </c>
      <c r="H230" s="5"/>
      <c r="I230" s="6">
        <v>46195</v>
      </c>
      <c r="J230" s="5"/>
      <c r="K230" s="5"/>
      <c r="L230" s="5"/>
      <c r="M230" s="5" t="s">
        <v>128</v>
      </c>
      <c r="N230" s="5"/>
      <c r="O230" s="5" t="s">
        <v>204</v>
      </c>
      <c r="P230" s="5"/>
      <c r="Q230" s="5" t="s">
        <v>285</v>
      </c>
      <c r="R230" s="5"/>
      <c r="S230" s="7"/>
      <c r="T230" s="5"/>
      <c r="U230" s="5" t="s">
        <v>12</v>
      </c>
      <c r="V230" s="5"/>
      <c r="W230" s="9">
        <v>-32.92</v>
      </c>
      <c r="X230" s="5"/>
      <c r="Y230" s="9">
        <f>ROUND(Y229+W230,5)</f>
        <v>-157.91999999999999</v>
      </c>
    </row>
    <row r="231" spans="1:25" x14ac:dyDescent="0.25">
      <c r="A231" s="5"/>
      <c r="B231" s="5" t="s">
        <v>53</v>
      </c>
      <c r="C231" s="5"/>
      <c r="D231" s="5"/>
      <c r="E231" s="5"/>
      <c r="F231" s="5"/>
      <c r="G231" s="5"/>
      <c r="H231" s="5"/>
      <c r="I231" s="6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8">
        <f>ROUND(SUM(W228:W230),5)</f>
        <v>-157.91999999999999</v>
      </c>
      <c r="X231" s="5"/>
      <c r="Y231" s="8">
        <f>Y230</f>
        <v>-157.91999999999999</v>
      </c>
    </row>
    <row r="232" spans="1:25" x14ac:dyDescent="0.25">
      <c r="A232" s="2"/>
      <c r="B232" s="2" t="s">
        <v>54</v>
      </c>
      <c r="C232" s="2"/>
      <c r="D232" s="2"/>
      <c r="E232" s="2"/>
      <c r="F232" s="2"/>
      <c r="G232" s="2"/>
      <c r="H232" s="2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4"/>
      <c r="X232" s="2"/>
      <c r="Y232" s="4"/>
    </row>
    <row r="233" spans="1:25" x14ac:dyDescent="0.25">
      <c r="A233" s="2"/>
      <c r="B233" s="2"/>
      <c r="C233" s="2" t="s">
        <v>55</v>
      </c>
      <c r="D233" s="2"/>
      <c r="E233" s="2"/>
      <c r="F233" s="2"/>
      <c r="G233" s="2"/>
      <c r="H233" s="2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4"/>
      <c r="X233" s="2"/>
      <c r="Y233" s="4"/>
    </row>
    <row r="234" spans="1:25" x14ac:dyDescent="0.25">
      <c r="A234" s="5"/>
      <c r="B234" s="5"/>
      <c r="C234" s="5"/>
      <c r="D234" s="5"/>
      <c r="E234" s="5"/>
      <c r="F234" s="5"/>
      <c r="G234" s="5" t="s">
        <v>127</v>
      </c>
      <c r="H234" s="5"/>
      <c r="I234" s="6">
        <v>46178</v>
      </c>
      <c r="J234" s="5"/>
      <c r="K234" s="5"/>
      <c r="L234" s="5"/>
      <c r="M234" s="5" t="s">
        <v>150</v>
      </c>
      <c r="N234" s="5"/>
      <c r="O234" s="5" t="s">
        <v>249</v>
      </c>
      <c r="P234" s="5"/>
      <c r="Q234" s="5" t="s">
        <v>285</v>
      </c>
      <c r="R234" s="5"/>
      <c r="S234" s="7"/>
      <c r="T234" s="5"/>
      <c r="U234" s="5" t="s">
        <v>12</v>
      </c>
      <c r="V234" s="5"/>
      <c r="W234" s="8">
        <v>3765.14</v>
      </c>
      <c r="X234" s="5"/>
      <c r="Y234" s="8">
        <f>ROUND(Y233+W234,5)</f>
        <v>3765.14</v>
      </c>
    </row>
    <row r="235" spans="1:25" ht="15.75" thickBot="1" x14ac:dyDescent="0.3">
      <c r="A235" s="5"/>
      <c r="B235" s="5"/>
      <c r="C235" s="5"/>
      <c r="D235" s="5"/>
      <c r="E235" s="5"/>
      <c r="F235" s="5"/>
      <c r="G235" s="5" t="s">
        <v>127</v>
      </c>
      <c r="H235" s="5"/>
      <c r="I235" s="6">
        <v>46192</v>
      </c>
      <c r="J235" s="5"/>
      <c r="K235" s="5"/>
      <c r="L235" s="5"/>
      <c r="M235" s="5" t="s">
        <v>150</v>
      </c>
      <c r="N235" s="5"/>
      <c r="O235" s="5" t="s">
        <v>249</v>
      </c>
      <c r="P235" s="5"/>
      <c r="Q235" s="5" t="s">
        <v>285</v>
      </c>
      <c r="R235" s="5"/>
      <c r="S235" s="7"/>
      <c r="T235" s="5"/>
      <c r="U235" s="5" t="s">
        <v>12</v>
      </c>
      <c r="V235" s="5"/>
      <c r="W235" s="9">
        <v>3601.13</v>
      </c>
      <c r="X235" s="5"/>
      <c r="Y235" s="9">
        <f>ROUND(Y234+W235,5)</f>
        <v>7366.27</v>
      </c>
    </row>
    <row r="236" spans="1:25" x14ac:dyDescent="0.25">
      <c r="A236" s="5"/>
      <c r="B236" s="5"/>
      <c r="C236" s="5" t="s">
        <v>56</v>
      </c>
      <c r="D236" s="5"/>
      <c r="E236" s="5"/>
      <c r="F236" s="5"/>
      <c r="G236" s="5"/>
      <c r="H236" s="5"/>
      <c r="I236" s="6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8">
        <f>ROUND(SUM(W233:W235),5)</f>
        <v>7366.27</v>
      </c>
      <c r="X236" s="5"/>
      <c r="Y236" s="8">
        <f>Y235</f>
        <v>7366.27</v>
      </c>
    </row>
    <row r="237" spans="1:25" x14ac:dyDescent="0.25">
      <c r="A237" s="2"/>
      <c r="B237" s="2"/>
      <c r="C237" s="2" t="s">
        <v>57</v>
      </c>
      <c r="D237" s="2"/>
      <c r="E237" s="2"/>
      <c r="F237" s="2"/>
      <c r="G237" s="2"/>
      <c r="H237" s="2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4"/>
      <c r="X237" s="2"/>
      <c r="Y237" s="4"/>
    </row>
    <row r="238" spans="1:25" x14ac:dyDescent="0.25">
      <c r="A238" s="5"/>
      <c r="B238" s="5"/>
      <c r="C238" s="5"/>
      <c r="D238" s="5"/>
      <c r="E238" s="5"/>
      <c r="F238" s="5"/>
      <c r="G238" s="5" t="s">
        <v>127</v>
      </c>
      <c r="H238" s="5"/>
      <c r="I238" s="6">
        <v>46178</v>
      </c>
      <c r="J238" s="5"/>
      <c r="K238" s="5"/>
      <c r="L238" s="5"/>
      <c r="M238" s="5" t="s">
        <v>150</v>
      </c>
      <c r="N238" s="5"/>
      <c r="O238" s="5" t="s">
        <v>250</v>
      </c>
      <c r="P238" s="5"/>
      <c r="Q238" s="5" t="s">
        <v>285</v>
      </c>
      <c r="R238" s="5"/>
      <c r="S238" s="7"/>
      <c r="T238" s="5"/>
      <c r="U238" s="5" t="s">
        <v>12</v>
      </c>
      <c r="V238" s="5"/>
      <c r="W238" s="8">
        <v>7650.16</v>
      </c>
      <c r="X238" s="5"/>
      <c r="Y238" s="8">
        <f>ROUND(Y237+W238,5)</f>
        <v>7650.16</v>
      </c>
    </row>
    <row r="239" spans="1:25" ht="15.75" thickBot="1" x14ac:dyDescent="0.3">
      <c r="A239" s="5"/>
      <c r="B239" s="5"/>
      <c r="C239" s="5"/>
      <c r="D239" s="5"/>
      <c r="E239" s="5"/>
      <c r="F239" s="5"/>
      <c r="G239" s="5" t="s">
        <v>127</v>
      </c>
      <c r="H239" s="5"/>
      <c r="I239" s="6">
        <v>46192</v>
      </c>
      <c r="J239" s="5"/>
      <c r="K239" s="5"/>
      <c r="L239" s="5"/>
      <c r="M239" s="5" t="s">
        <v>150</v>
      </c>
      <c r="N239" s="5"/>
      <c r="O239" s="5" t="s">
        <v>250</v>
      </c>
      <c r="P239" s="5"/>
      <c r="Q239" s="5" t="s">
        <v>285</v>
      </c>
      <c r="R239" s="5"/>
      <c r="S239" s="7"/>
      <c r="T239" s="5"/>
      <c r="U239" s="5" t="s">
        <v>12</v>
      </c>
      <c r="V239" s="5"/>
      <c r="W239" s="8">
        <v>7405.84</v>
      </c>
      <c r="X239" s="5"/>
      <c r="Y239" s="8">
        <f>ROUND(Y238+W239,5)</f>
        <v>15056</v>
      </c>
    </row>
    <row r="240" spans="1:25" ht="15.75" thickBot="1" x14ac:dyDescent="0.3">
      <c r="A240" s="5"/>
      <c r="B240" s="5"/>
      <c r="C240" s="5" t="s">
        <v>58</v>
      </c>
      <c r="D240" s="5"/>
      <c r="E240" s="5"/>
      <c r="F240" s="5"/>
      <c r="G240" s="5"/>
      <c r="H240" s="5"/>
      <c r="I240" s="6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10">
        <f>ROUND(SUM(W237:W239),5)</f>
        <v>15056</v>
      </c>
      <c r="X240" s="5"/>
      <c r="Y240" s="10">
        <f>Y239</f>
        <v>15056</v>
      </c>
    </row>
    <row r="241" spans="1:25" x14ac:dyDescent="0.25">
      <c r="A241" s="5"/>
      <c r="B241" s="5" t="s">
        <v>59</v>
      </c>
      <c r="C241" s="5"/>
      <c r="D241" s="5"/>
      <c r="E241" s="5"/>
      <c r="F241" s="5"/>
      <c r="G241" s="5"/>
      <c r="H241" s="5"/>
      <c r="I241" s="6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8">
        <f>ROUND(W236+W240,5)</f>
        <v>22422.27</v>
      </c>
      <c r="X241" s="5"/>
      <c r="Y241" s="8">
        <f>ROUND(Y236+Y240,5)</f>
        <v>22422.27</v>
      </c>
    </row>
    <row r="242" spans="1:25" x14ac:dyDescent="0.25">
      <c r="A242" s="2"/>
      <c r="B242" s="2" t="s">
        <v>60</v>
      </c>
      <c r="C242" s="2"/>
      <c r="D242" s="2"/>
      <c r="E242" s="2"/>
      <c r="F242" s="2"/>
      <c r="G242" s="2"/>
      <c r="H242" s="2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4"/>
      <c r="X242" s="2"/>
      <c r="Y242" s="4"/>
    </row>
    <row r="243" spans="1:25" x14ac:dyDescent="0.25">
      <c r="A243" s="2"/>
      <c r="B243" s="2"/>
      <c r="C243" s="2" t="s">
        <v>61</v>
      </c>
      <c r="D243" s="2"/>
      <c r="E243" s="2"/>
      <c r="F243" s="2"/>
      <c r="G243" s="2"/>
      <c r="H243" s="2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4"/>
      <c r="X243" s="2"/>
      <c r="Y243" s="4"/>
    </row>
    <row r="244" spans="1:25" x14ac:dyDescent="0.25">
      <c r="A244" s="5"/>
      <c r="B244" s="5"/>
      <c r="C244" s="5"/>
      <c r="D244" s="5"/>
      <c r="E244" s="5"/>
      <c r="F244" s="5"/>
      <c r="G244" s="5" t="s">
        <v>127</v>
      </c>
      <c r="H244" s="5"/>
      <c r="I244" s="6">
        <v>46178</v>
      </c>
      <c r="J244" s="5"/>
      <c r="K244" s="5"/>
      <c r="L244" s="5"/>
      <c r="M244" s="5" t="s">
        <v>151</v>
      </c>
      <c r="N244" s="5"/>
      <c r="O244" s="5" t="s">
        <v>251</v>
      </c>
      <c r="P244" s="5"/>
      <c r="Q244" s="5" t="s">
        <v>285</v>
      </c>
      <c r="R244" s="5"/>
      <c r="S244" s="7"/>
      <c r="T244" s="5"/>
      <c r="U244" s="5" t="s">
        <v>12</v>
      </c>
      <c r="V244" s="5"/>
      <c r="W244" s="8">
        <v>873.28</v>
      </c>
      <c r="X244" s="5"/>
      <c r="Y244" s="8">
        <f>ROUND(Y243+W244,5)</f>
        <v>873.28</v>
      </c>
    </row>
    <row r="245" spans="1:25" ht="15.75" thickBot="1" x14ac:dyDescent="0.3">
      <c r="A245" s="5"/>
      <c r="B245" s="5"/>
      <c r="C245" s="5"/>
      <c r="D245" s="5"/>
      <c r="E245" s="5"/>
      <c r="F245" s="5"/>
      <c r="G245" s="5" t="s">
        <v>127</v>
      </c>
      <c r="H245" s="5"/>
      <c r="I245" s="6">
        <v>46192</v>
      </c>
      <c r="J245" s="5"/>
      <c r="K245" s="5"/>
      <c r="L245" s="5"/>
      <c r="M245" s="5" t="s">
        <v>151</v>
      </c>
      <c r="N245" s="5"/>
      <c r="O245" s="5" t="s">
        <v>251</v>
      </c>
      <c r="P245" s="5"/>
      <c r="Q245" s="5" t="s">
        <v>285</v>
      </c>
      <c r="R245" s="5"/>
      <c r="S245" s="7"/>
      <c r="T245" s="5"/>
      <c r="U245" s="5" t="s">
        <v>12</v>
      </c>
      <c r="V245" s="5"/>
      <c r="W245" s="9">
        <v>842.05</v>
      </c>
      <c r="X245" s="5"/>
      <c r="Y245" s="9">
        <f>ROUND(Y244+W245,5)</f>
        <v>1715.33</v>
      </c>
    </row>
    <row r="246" spans="1:25" x14ac:dyDescent="0.25">
      <c r="A246" s="5"/>
      <c r="B246" s="5"/>
      <c r="C246" s="5" t="s">
        <v>62</v>
      </c>
      <c r="D246" s="5"/>
      <c r="E246" s="5"/>
      <c r="F246" s="5"/>
      <c r="G246" s="5"/>
      <c r="H246" s="5"/>
      <c r="I246" s="6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8">
        <f>ROUND(SUM(W243:W245),5)</f>
        <v>1715.33</v>
      </c>
      <c r="X246" s="5"/>
      <c r="Y246" s="8">
        <f>Y245</f>
        <v>1715.33</v>
      </c>
    </row>
    <row r="247" spans="1:25" x14ac:dyDescent="0.25">
      <c r="A247" s="2"/>
      <c r="B247" s="2"/>
      <c r="C247" s="2" t="s">
        <v>63</v>
      </c>
      <c r="D247" s="2"/>
      <c r="E247" s="2"/>
      <c r="F247" s="2"/>
      <c r="G247" s="2"/>
      <c r="H247" s="2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4"/>
      <c r="X247" s="2"/>
      <c r="Y247" s="4"/>
    </row>
    <row r="248" spans="1:25" x14ac:dyDescent="0.25">
      <c r="A248" s="5"/>
      <c r="B248" s="5"/>
      <c r="C248" s="5"/>
      <c r="D248" s="5"/>
      <c r="E248" s="5"/>
      <c r="F248" s="5"/>
      <c r="G248" s="5" t="s">
        <v>127</v>
      </c>
      <c r="H248" s="5"/>
      <c r="I248" s="6">
        <v>46178</v>
      </c>
      <c r="J248" s="5"/>
      <c r="K248" s="5"/>
      <c r="L248" s="5"/>
      <c r="M248" s="5" t="s">
        <v>150</v>
      </c>
      <c r="N248" s="5"/>
      <c r="O248" s="5" t="s">
        <v>252</v>
      </c>
      <c r="P248" s="5"/>
      <c r="Q248" s="5" t="s">
        <v>285</v>
      </c>
      <c r="R248" s="5"/>
      <c r="S248" s="7"/>
      <c r="T248" s="5"/>
      <c r="U248" s="5" t="s">
        <v>12</v>
      </c>
      <c r="V248" s="5"/>
      <c r="W248" s="8">
        <v>-1327.93</v>
      </c>
      <c r="X248" s="5"/>
      <c r="Y248" s="8">
        <f>ROUND(Y247+W248,5)</f>
        <v>-1327.93</v>
      </c>
    </row>
    <row r="249" spans="1:25" x14ac:dyDescent="0.25">
      <c r="A249" s="5"/>
      <c r="B249" s="5"/>
      <c r="C249" s="5"/>
      <c r="D249" s="5"/>
      <c r="E249" s="5"/>
      <c r="F249" s="5"/>
      <c r="G249" s="5" t="s">
        <v>127</v>
      </c>
      <c r="H249" s="5"/>
      <c r="I249" s="6">
        <v>46178</v>
      </c>
      <c r="J249" s="5"/>
      <c r="K249" s="5"/>
      <c r="L249" s="5"/>
      <c r="M249" s="5" t="s">
        <v>151</v>
      </c>
      <c r="N249" s="5"/>
      <c r="O249" s="5" t="s">
        <v>252</v>
      </c>
      <c r="P249" s="5"/>
      <c r="Q249" s="5" t="s">
        <v>285</v>
      </c>
      <c r="R249" s="5"/>
      <c r="S249" s="7"/>
      <c r="T249" s="5"/>
      <c r="U249" s="5" t="s">
        <v>12</v>
      </c>
      <c r="V249" s="5"/>
      <c r="W249" s="8">
        <v>1327.93</v>
      </c>
      <c r="X249" s="5"/>
      <c r="Y249" s="8">
        <f>ROUND(Y248+W249,5)</f>
        <v>0</v>
      </c>
    </row>
    <row r="250" spans="1:25" x14ac:dyDescent="0.25">
      <c r="A250" s="5"/>
      <c r="B250" s="5"/>
      <c r="C250" s="5"/>
      <c r="D250" s="5"/>
      <c r="E250" s="5"/>
      <c r="F250" s="5"/>
      <c r="G250" s="5" t="s">
        <v>127</v>
      </c>
      <c r="H250" s="5"/>
      <c r="I250" s="6">
        <v>46192</v>
      </c>
      <c r="J250" s="5"/>
      <c r="K250" s="5"/>
      <c r="L250" s="5"/>
      <c r="M250" s="5" t="s">
        <v>150</v>
      </c>
      <c r="N250" s="5"/>
      <c r="O250" s="5" t="s">
        <v>252</v>
      </c>
      <c r="P250" s="5"/>
      <c r="Q250" s="5" t="s">
        <v>285</v>
      </c>
      <c r="R250" s="5"/>
      <c r="S250" s="7"/>
      <c r="T250" s="5"/>
      <c r="U250" s="5" t="s">
        <v>12</v>
      </c>
      <c r="V250" s="5"/>
      <c r="W250" s="8">
        <v>-1295.53</v>
      </c>
      <c r="X250" s="5"/>
      <c r="Y250" s="8">
        <f>ROUND(Y249+W250,5)</f>
        <v>-1295.53</v>
      </c>
    </row>
    <row r="251" spans="1:25" ht="15.75" thickBot="1" x14ac:dyDescent="0.3">
      <c r="A251" s="5"/>
      <c r="B251" s="5"/>
      <c r="C251" s="5"/>
      <c r="D251" s="5"/>
      <c r="E251" s="5"/>
      <c r="F251" s="5"/>
      <c r="G251" s="5" t="s">
        <v>127</v>
      </c>
      <c r="H251" s="5"/>
      <c r="I251" s="6">
        <v>46192</v>
      </c>
      <c r="J251" s="5"/>
      <c r="K251" s="5"/>
      <c r="L251" s="5"/>
      <c r="M251" s="5" t="s">
        <v>151</v>
      </c>
      <c r="N251" s="5"/>
      <c r="O251" s="5" t="s">
        <v>252</v>
      </c>
      <c r="P251" s="5"/>
      <c r="Q251" s="5" t="s">
        <v>285</v>
      </c>
      <c r="R251" s="5"/>
      <c r="S251" s="7"/>
      <c r="T251" s="5"/>
      <c r="U251" s="5" t="s">
        <v>12</v>
      </c>
      <c r="V251" s="5"/>
      <c r="W251" s="9">
        <v>1295.53</v>
      </c>
      <c r="X251" s="5"/>
      <c r="Y251" s="9">
        <f>ROUND(Y250+W251,5)</f>
        <v>0</v>
      </c>
    </row>
    <row r="252" spans="1:25" x14ac:dyDescent="0.25">
      <c r="A252" s="5"/>
      <c r="B252" s="5"/>
      <c r="C252" s="5" t="s">
        <v>64</v>
      </c>
      <c r="D252" s="5"/>
      <c r="E252" s="5"/>
      <c r="F252" s="5"/>
      <c r="G252" s="5"/>
      <c r="H252" s="5"/>
      <c r="I252" s="6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8">
        <f>ROUND(SUM(W247:W251),5)</f>
        <v>0</v>
      </c>
      <c r="X252" s="5"/>
      <c r="Y252" s="8">
        <f>Y251</f>
        <v>0</v>
      </c>
    </row>
    <row r="253" spans="1:25" x14ac:dyDescent="0.25">
      <c r="A253" s="2"/>
      <c r="B253" s="2"/>
      <c r="C253" s="2" t="s">
        <v>65</v>
      </c>
      <c r="D253" s="2"/>
      <c r="E253" s="2"/>
      <c r="F253" s="2"/>
      <c r="G253" s="2"/>
      <c r="H253" s="2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4"/>
      <c r="X253" s="2"/>
      <c r="Y253" s="4"/>
    </row>
    <row r="254" spans="1:25" x14ac:dyDescent="0.25">
      <c r="A254" s="5"/>
      <c r="B254" s="5"/>
      <c r="C254" s="5"/>
      <c r="D254" s="5"/>
      <c r="E254" s="5"/>
      <c r="F254" s="5"/>
      <c r="G254" s="5" t="s">
        <v>127</v>
      </c>
      <c r="H254" s="5"/>
      <c r="I254" s="6">
        <v>46190</v>
      </c>
      <c r="J254" s="5"/>
      <c r="K254" s="5" t="s">
        <v>134</v>
      </c>
      <c r="L254" s="5"/>
      <c r="M254" s="5" t="s">
        <v>155</v>
      </c>
      <c r="N254" s="5"/>
      <c r="O254" s="5" t="s">
        <v>191</v>
      </c>
      <c r="P254" s="5"/>
      <c r="Q254" s="5" t="s">
        <v>285</v>
      </c>
      <c r="R254" s="5"/>
      <c r="S254" s="7"/>
      <c r="T254" s="5"/>
      <c r="U254" s="5" t="s">
        <v>12</v>
      </c>
      <c r="V254" s="5"/>
      <c r="W254" s="8">
        <v>304.2</v>
      </c>
      <c r="X254" s="5"/>
      <c r="Y254" s="8">
        <f>ROUND(Y253+W254,5)</f>
        <v>304.2</v>
      </c>
    </row>
    <row r="255" spans="1:25" ht="15.75" thickBot="1" x14ac:dyDescent="0.3">
      <c r="A255" s="5"/>
      <c r="B255" s="5"/>
      <c r="C255" s="5"/>
      <c r="D255" s="5"/>
      <c r="E255" s="5"/>
      <c r="F255" s="5"/>
      <c r="G255" s="5" t="s">
        <v>127</v>
      </c>
      <c r="H255" s="5"/>
      <c r="I255" s="6">
        <v>46190</v>
      </c>
      <c r="J255" s="5"/>
      <c r="K255" s="5" t="s">
        <v>139</v>
      </c>
      <c r="L255" s="5"/>
      <c r="M255" s="5" t="s">
        <v>160</v>
      </c>
      <c r="N255" s="5"/>
      <c r="O255" s="5" t="s">
        <v>253</v>
      </c>
      <c r="P255" s="5"/>
      <c r="Q255" s="5" t="s">
        <v>285</v>
      </c>
      <c r="R255" s="5"/>
      <c r="S255" s="7"/>
      <c r="T255" s="5"/>
      <c r="U255" s="5" t="s">
        <v>12</v>
      </c>
      <c r="V255" s="5"/>
      <c r="W255" s="9">
        <v>23.24</v>
      </c>
      <c r="X255" s="5"/>
      <c r="Y255" s="9">
        <f>ROUND(Y254+W255,5)</f>
        <v>327.44</v>
      </c>
    </row>
    <row r="256" spans="1:25" x14ac:dyDescent="0.25">
      <c r="A256" s="5"/>
      <c r="B256" s="5"/>
      <c r="C256" s="5" t="s">
        <v>66</v>
      </c>
      <c r="D256" s="5"/>
      <c r="E256" s="5"/>
      <c r="F256" s="5"/>
      <c r="G256" s="5"/>
      <c r="H256" s="5"/>
      <c r="I256" s="6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8">
        <f>ROUND(SUM(W253:W255),5)</f>
        <v>327.44</v>
      </c>
      <c r="X256" s="5"/>
      <c r="Y256" s="8">
        <f>Y255</f>
        <v>327.44</v>
      </c>
    </row>
    <row r="257" spans="1:25" x14ac:dyDescent="0.25">
      <c r="A257" s="2"/>
      <c r="B257" s="2"/>
      <c r="C257" s="2" t="s">
        <v>67</v>
      </c>
      <c r="D257" s="2"/>
      <c r="E257" s="2"/>
      <c r="F257" s="2"/>
      <c r="G257" s="2"/>
      <c r="H257" s="2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4"/>
      <c r="X257" s="2"/>
      <c r="Y257" s="4"/>
    </row>
    <row r="258" spans="1:25" x14ac:dyDescent="0.25">
      <c r="A258" s="2"/>
      <c r="B258" s="2"/>
      <c r="C258" s="2"/>
      <c r="D258" s="2" t="s">
        <v>68</v>
      </c>
      <c r="E258" s="2"/>
      <c r="F258" s="2"/>
      <c r="G258" s="2"/>
      <c r="H258" s="2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4"/>
      <c r="X258" s="2"/>
      <c r="Y258" s="4"/>
    </row>
    <row r="259" spans="1:25" x14ac:dyDescent="0.25">
      <c r="A259" s="5"/>
      <c r="B259" s="5"/>
      <c r="C259" s="5"/>
      <c r="D259" s="5"/>
      <c r="E259" s="5"/>
      <c r="F259" s="5"/>
      <c r="G259" s="5" t="s">
        <v>127</v>
      </c>
      <c r="H259" s="5"/>
      <c r="I259" s="6">
        <v>46174</v>
      </c>
      <c r="J259" s="5"/>
      <c r="K259" s="5"/>
      <c r="L259" s="5"/>
      <c r="M259" s="5" t="s">
        <v>149</v>
      </c>
      <c r="N259" s="5"/>
      <c r="O259" s="5" t="s">
        <v>168</v>
      </c>
      <c r="P259" s="5"/>
      <c r="Q259" s="5" t="s">
        <v>285</v>
      </c>
      <c r="R259" s="5"/>
      <c r="S259" s="7"/>
      <c r="T259" s="5"/>
      <c r="U259" s="5" t="s">
        <v>12</v>
      </c>
      <c r="V259" s="5"/>
      <c r="W259" s="8">
        <v>351.86</v>
      </c>
      <c r="X259" s="5"/>
      <c r="Y259" s="8">
        <f>ROUND(Y258+W259,5)</f>
        <v>351.86</v>
      </c>
    </row>
    <row r="260" spans="1:25" x14ac:dyDescent="0.25">
      <c r="A260" s="5"/>
      <c r="B260" s="5"/>
      <c r="C260" s="5"/>
      <c r="D260" s="5"/>
      <c r="E260" s="5"/>
      <c r="F260" s="5"/>
      <c r="G260" s="5" t="s">
        <v>127</v>
      </c>
      <c r="H260" s="5"/>
      <c r="I260" s="6">
        <v>46178</v>
      </c>
      <c r="J260" s="5"/>
      <c r="K260" s="5"/>
      <c r="L260" s="5"/>
      <c r="M260" s="5" t="s">
        <v>150</v>
      </c>
      <c r="N260" s="5"/>
      <c r="O260" s="5" t="s">
        <v>168</v>
      </c>
      <c r="P260" s="5"/>
      <c r="Q260" s="5" t="s">
        <v>285</v>
      </c>
      <c r="R260" s="5"/>
      <c r="S260" s="7"/>
      <c r="T260" s="5"/>
      <c r="U260" s="5" t="s">
        <v>12</v>
      </c>
      <c r="V260" s="5"/>
      <c r="W260" s="8">
        <v>-176.3</v>
      </c>
      <c r="X260" s="5"/>
      <c r="Y260" s="8">
        <f>ROUND(Y259+W260,5)</f>
        <v>175.56</v>
      </c>
    </row>
    <row r="261" spans="1:25" x14ac:dyDescent="0.25">
      <c r="A261" s="5"/>
      <c r="B261" s="5"/>
      <c r="C261" s="5"/>
      <c r="D261" s="5"/>
      <c r="E261" s="5"/>
      <c r="F261" s="5"/>
      <c r="G261" s="5" t="s">
        <v>127</v>
      </c>
      <c r="H261" s="5"/>
      <c r="I261" s="6">
        <v>46192</v>
      </c>
      <c r="J261" s="5"/>
      <c r="K261" s="5"/>
      <c r="L261" s="5"/>
      <c r="M261" s="5" t="s">
        <v>150</v>
      </c>
      <c r="N261" s="5"/>
      <c r="O261" s="5" t="s">
        <v>168</v>
      </c>
      <c r="P261" s="5"/>
      <c r="Q261" s="5" t="s">
        <v>285</v>
      </c>
      <c r="R261" s="5"/>
      <c r="S261" s="7"/>
      <c r="T261" s="5"/>
      <c r="U261" s="5" t="s">
        <v>12</v>
      </c>
      <c r="V261" s="5"/>
      <c r="W261" s="8">
        <v>-175.07</v>
      </c>
      <c r="X261" s="5"/>
      <c r="Y261" s="8">
        <f>ROUND(Y260+W261,5)</f>
        <v>0.49</v>
      </c>
    </row>
    <row r="262" spans="1:25" ht="15.75" thickBot="1" x14ac:dyDescent="0.3">
      <c r="A262" s="5"/>
      <c r="B262" s="5"/>
      <c r="C262" s="5"/>
      <c r="D262" s="5"/>
      <c r="E262" s="5"/>
      <c r="F262" s="5"/>
      <c r="G262" s="5" t="s">
        <v>127</v>
      </c>
      <c r="H262" s="5"/>
      <c r="I262" s="6">
        <v>46203</v>
      </c>
      <c r="J262" s="5"/>
      <c r="K262" s="5"/>
      <c r="L262" s="5"/>
      <c r="M262" s="5" t="s">
        <v>149</v>
      </c>
      <c r="N262" s="5"/>
      <c r="O262" s="5" t="s">
        <v>168</v>
      </c>
      <c r="P262" s="5"/>
      <c r="Q262" s="5" t="s">
        <v>285</v>
      </c>
      <c r="R262" s="5"/>
      <c r="S262" s="7"/>
      <c r="T262" s="5"/>
      <c r="U262" s="5" t="s">
        <v>12</v>
      </c>
      <c r="V262" s="5"/>
      <c r="W262" s="8">
        <v>351.37</v>
      </c>
      <c r="X262" s="5"/>
      <c r="Y262" s="8">
        <f>ROUND(Y261+W262,5)</f>
        <v>351.86</v>
      </c>
    </row>
    <row r="263" spans="1:25" ht="15.75" thickBot="1" x14ac:dyDescent="0.3">
      <c r="A263" s="5"/>
      <c r="B263" s="5"/>
      <c r="C263" s="5"/>
      <c r="D263" s="5" t="s">
        <v>69</v>
      </c>
      <c r="E263" s="5"/>
      <c r="F263" s="5"/>
      <c r="G263" s="5"/>
      <c r="H263" s="5"/>
      <c r="I263" s="6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10">
        <f>ROUND(SUM(W258:W262),5)</f>
        <v>351.86</v>
      </c>
      <c r="X263" s="5"/>
      <c r="Y263" s="10">
        <f>Y262</f>
        <v>351.86</v>
      </c>
    </row>
    <row r="264" spans="1:25" x14ac:dyDescent="0.25">
      <c r="A264" s="5"/>
      <c r="B264" s="5"/>
      <c r="C264" s="5" t="s">
        <v>70</v>
      </c>
      <c r="D264" s="5"/>
      <c r="E264" s="5"/>
      <c r="F264" s="5"/>
      <c r="G264" s="5"/>
      <c r="H264" s="5"/>
      <c r="I264" s="6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8">
        <f>W263</f>
        <v>351.86</v>
      </c>
      <c r="X264" s="5"/>
      <c r="Y264" s="8">
        <f>Y263</f>
        <v>351.86</v>
      </c>
    </row>
    <row r="265" spans="1:25" x14ac:dyDescent="0.25">
      <c r="A265" s="2"/>
      <c r="B265" s="2"/>
      <c r="C265" s="2" t="s">
        <v>71</v>
      </c>
      <c r="D265" s="2"/>
      <c r="E265" s="2"/>
      <c r="F265" s="2"/>
      <c r="G265" s="2"/>
      <c r="H265" s="2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4"/>
      <c r="X265" s="2"/>
      <c r="Y265" s="4"/>
    </row>
    <row r="266" spans="1:25" x14ac:dyDescent="0.25">
      <c r="A266" s="5"/>
      <c r="B266" s="5"/>
      <c r="C266" s="5"/>
      <c r="D266" s="5"/>
      <c r="E266" s="5"/>
      <c r="F266" s="5"/>
      <c r="G266" s="5" t="s">
        <v>127</v>
      </c>
      <c r="H266" s="5"/>
      <c r="I266" s="6">
        <v>46178</v>
      </c>
      <c r="J266" s="5"/>
      <c r="K266" s="5"/>
      <c r="L266" s="5"/>
      <c r="M266" s="5" t="s">
        <v>150</v>
      </c>
      <c r="N266" s="5"/>
      <c r="O266" s="5" t="s">
        <v>254</v>
      </c>
      <c r="P266" s="5"/>
      <c r="Q266" s="5" t="s">
        <v>285</v>
      </c>
      <c r="R266" s="5"/>
      <c r="S266" s="7"/>
      <c r="T266" s="5"/>
      <c r="U266" s="5" t="s">
        <v>12</v>
      </c>
      <c r="V266" s="5"/>
      <c r="W266" s="8">
        <v>-272.52999999999997</v>
      </c>
      <c r="X266" s="5"/>
      <c r="Y266" s="8">
        <f>ROUND(Y265+W266,5)</f>
        <v>-272.52999999999997</v>
      </c>
    </row>
    <row r="267" spans="1:25" x14ac:dyDescent="0.25">
      <c r="A267" s="5"/>
      <c r="B267" s="5"/>
      <c r="C267" s="5"/>
      <c r="D267" s="5"/>
      <c r="E267" s="5"/>
      <c r="F267" s="5"/>
      <c r="G267" s="5" t="s">
        <v>127</v>
      </c>
      <c r="H267" s="5"/>
      <c r="I267" s="6">
        <v>46178</v>
      </c>
      <c r="J267" s="5"/>
      <c r="K267" s="5"/>
      <c r="L267" s="5"/>
      <c r="M267" s="5" t="s">
        <v>151</v>
      </c>
      <c r="N267" s="5"/>
      <c r="O267" s="5" t="s">
        <v>254</v>
      </c>
      <c r="P267" s="5"/>
      <c r="Q267" s="5" t="s">
        <v>285</v>
      </c>
      <c r="R267" s="5"/>
      <c r="S267" s="7"/>
      <c r="T267" s="5"/>
      <c r="U267" s="5" t="s">
        <v>12</v>
      </c>
      <c r="V267" s="5"/>
      <c r="W267" s="8">
        <v>272.52999999999997</v>
      </c>
      <c r="X267" s="5"/>
      <c r="Y267" s="8">
        <f>ROUND(Y266+W267,5)</f>
        <v>0</v>
      </c>
    </row>
    <row r="268" spans="1:25" x14ac:dyDescent="0.25">
      <c r="A268" s="5"/>
      <c r="B268" s="5"/>
      <c r="C268" s="5"/>
      <c r="D268" s="5"/>
      <c r="E268" s="5"/>
      <c r="F268" s="5"/>
      <c r="G268" s="5" t="s">
        <v>127</v>
      </c>
      <c r="H268" s="5"/>
      <c r="I268" s="6">
        <v>46192</v>
      </c>
      <c r="J268" s="5"/>
      <c r="K268" s="5"/>
      <c r="L268" s="5"/>
      <c r="M268" s="5" t="s">
        <v>150</v>
      </c>
      <c r="N268" s="5"/>
      <c r="O268" s="5" t="s">
        <v>254</v>
      </c>
      <c r="P268" s="5"/>
      <c r="Q268" s="5" t="s">
        <v>285</v>
      </c>
      <c r="R268" s="5"/>
      <c r="S268" s="7"/>
      <c r="T268" s="5"/>
      <c r="U268" s="5" t="s">
        <v>12</v>
      </c>
      <c r="V268" s="5"/>
      <c r="W268" s="8">
        <v>-258.93</v>
      </c>
      <c r="X268" s="5"/>
      <c r="Y268" s="8">
        <f>ROUND(Y267+W268,5)</f>
        <v>-258.93</v>
      </c>
    </row>
    <row r="269" spans="1:25" ht="15.75" thickBot="1" x14ac:dyDescent="0.3">
      <c r="A269" s="5"/>
      <c r="B269" s="5"/>
      <c r="C269" s="5"/>
      <c r="D269" s="5"/>
      <c r="E269" s="5"/>
      <c r="F269" s="5"/>
      <c r="G269" s="5" t="s">
        <v>127</v>
      </c>
      <c r="H269" s="5"/>
      <c r="I269" s="6">
        <v>46192</v>
      </c>
      <c r="J269" s="5"/>
      <c r="K269" s="5"/>
      <c r="L269" s="5"/>
      <c r="M269" s="5" t="s">
        <v>151</v>
      </c>
      <c r="N269" s="5"/>
      <c r="O269" s="5" t="s">
        <v>254</v>
      </c>
      <c r="P269" s="5"/>
      <c r="Q269" s="5" t="s">
        <v>285</v>
      </c>
      <c r="R269" s="5"/>
      <c r="S269" s="7"/>
      <c r="T269" s="5"/>
      <c r="U269" s="5" t="s">
        <v>12</v>
      </c>
      <c r="V269" s="5"/>
      <c r="W269" s="8">
        <v>258.93</v>
      </c>
      <c r="X269" s="5"/>
      <c r="Y269" s="8">
        <f>ROUND(Y268+W269,5)</f>
        <v>0</v>
      </c>
    </row>
    <row r="270" spans="1:25" ht="15.75" thickBot="1" x14ac:dyDescent="0.3">
      <c r="A270" s="5"/>
      <c r="B270" s="5"/>
      <c r="C270" s="5" t="s">
        <v>72</v>
      </c>
      <c r="D270" s="5"/>
      <c r="E270" s="5"/>
      <c r="F270" s="5"/>
      <c r="G270" s="5"/>
      <c r="H270" s="5"/>
      <c r="I270" s="6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10">
        <v>0</v>
      </c>
      <c r="X270" s="5"/>
      <c r="Y270" s="10">
        <v>0</v>
      </c>
    </row>
    <row r="271" spans="1:25" x14ac:dyDescent="0.25">
      <c r="A271" s="5"/>
      <c r="B271" s="5" t="s">
        <v>73</v>
      </c>
      <c r="C271" s="5"/>
      <c r="D271" s="5"/>
      <c r="E271" s="5"/>
      <c r="F271" s="5"/>
      <c r="G271" s="5"/>
      <c r="H271" s="5"/>
      <c r="I271" s="6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8">
        <f>ROUND(W246+W252+W256+W264+W270,5)</f>
        <v>2394.63</v>
      </c>
      <c r="X271" s="5"/>
      <c r="Y271" s="8">
        <f>ROUND(Y246+Y252+Y256+Y264+Y270,5)</f>
        <v>2394.63</v>
      </c>
    </row>
    <row r="272" spans="1:25" x14ac:dyDescent="0.25">
      <c r="A272" s="2"/>
      <c r="B272" s="2" t="s">
        <v>74</v>
      </c>
      <c r="C272" s="2"/>
      <c r="D272" s="2"/>
      <c r="E272" s="2"/>
      <c r="F272" s="2"/>
      <c r="G272" s="2"/>
      <c r="H272" s="2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4"/>
      <c r="X272" s="2"/>
      <c r="Y272" s="4"/>
    </row>
    <row r="273" spans="1:25" x14ac:dyDescent="0.25">
      <c r="A273" s="2"/>
      <c r="B273" s="2"/>
      <c r="C273" s="2" t="s">
        <v>75</v>
      </c>
      <c r="D273" s="2"/>
      <c r="E273" s="2"/>
      <c r="F273" s="2"/>
      <c r="G273" s="2"/>
      <c r="H273" s="2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4"/>
      <c r="X273" s="2"/>
      <c r="Y273" s="4"/>
    </row>
    <row r="274" spans="1:25" x14ac:dyDescent="0.25">
      <c r="A274" s="2"/>
      <c r="B274" s="2"/>
      <c r="C274" s="2"/>
      <c r="D274" s="2" t="s">
        <v>76</v>
      </c>
      <c r="E274" s="2"/>
      <c r="F274" s="2"/>
      <c r="G274" s="2"/>
      <c r="H274" s="2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4"/>
      <c r="X274" s="2"/>
      <c r="Y274" s="4"/>
    </row>
    <row r="275" spans="1:25" ht="15.75" thickBot="1" x14ac:dyDescent="0.3">
      <c r="A275" s="1"/>
      <c r="B275" s="1"/>
      <c r="C275" s="1"/>
      <c r="D275" s="1"/>
      <c r="E275" s="5"/>
      <c r="F275" s="5"/>
      <c r="G275" s="5" t="s">
        <v>127</v>
      </c>
      <c r="H275" s="5"/>
      <c r="I275" s="6">
        <v>46190</v>
      </c>
      <c r="J275" s="5"/>
      <c r="K275" s="5" t="s">
        <v>137</v>
      </c>
      <c r="L275" s="5"/>
      <c r="M275" s="5" t="s">
        <v>158</v>
      </c>
      <c r="N275" s="5"/>
      <c r="O275" s="5" t="s">
        <v>255</v>
      </c>
      <c r="P275" s="5"/>
      <c r="Q275" s="5" t="s">
        <v>285</v>
      </c>
      <c r="R275" s="5"/>
      <c r="S275" s="7"/>
      <c r="T275" s="5"/>
      <c r="U275" s="5" t="s">
        <v>12</v>
      </c>
      <c r="V275" s="5"/>
      <c r="W275" s="9">
        <v>1766.91</v>
      </c>
      <c r="X275" s="5"/>
      <c r="Y275" s="9">
        <f>ROUND(Y274+W275,5)</f>
        <v>1766.91</v>
      </c>
    </row>
    <row r="276" spans="1:25" x14ac:dyDescent="0.25">
      <c r="A276" s="5"/>
      <c r="B276" s="5"/>
      <c r="C276" s="5"/>
      <c r="D276" s="5" t="s">
        <v>77</v>
      </c>
      <c r="E276" s="5"/>
      <c r="F276" s="5"/>
      <c r="G276" s="5"/>
      <c r="H276" s="5"/>
      <c r="I276" s="6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8">
        <f>ROUND(SUM(W274:W275),5)</f>
        <v>1766.91</v>
      </c>
      <c r="X276" s="5"/>
      <c r="Y276" s="8">
        <f>Y275</f>
        <v>1766.91</v>
      </c>
    </row>
    <row r="277" spans="1:25" x14ac:dyDescent="0.25">
      <c r="A277" s="2"/>
      <c r="B277" s="2"/>
      <c r="C277" s="2"/>
      <c r="D277" s="2" t="s">
        <v>78</v>
      </c>
      <c r="E277" s="2"/>
      <c r="F277" s="2"/>
      <c r="G277" s="2"/>
      <c r="H277" s="2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4"/>
      <c r="X277" s="2"/>
      <c r="Y277" s="4"/>
    </row>
    <row r="278" spans="1:25" x14ac:dyDescent="0.25">
      <c r="A278" s="5"/>
      <c r="B278" s="5"/>
      <c r="C278" s="5"/>
      <c r="D278" s="5"/>
      <c r="E278" s="5"/>
      <c r="F278" s="5"/>
      <c r="G278" s="5" t="s">
        <v>127</v>
      </c>
      <c r="H278" s="5"/>
      <c r="I278" s="6">
        <v>46203</v>
      </c>
      <c r="J278" s="5"/>
      <c r="K278" s="5"/>
      <c r="L278" s="5"/>
      <c r="M278" s="5" t="s">
        <v>148</v>
      </c>
      <c r="N278" s="5"/>
      <c r="O278" s="5" t="s">
        <v>256</v>
      </c>
      <c r="P278" s="5"/>
      <c r="Q278" s="5" t="s">
        <v>285</v>
      </c>
      <c r="R278" s="5"/>
      <c r="S278" s="7"/>
      <c r="T278" s="5"/>
      <c r="U278" s="5" t="s">
        <v>10</v>
      </c>
      <c r="V278" s="5"/>
      <c r="W278" s="8">
        <v>120</v>
      </c>
      <c r="X278" s="5"/>
      <c r="Y278" s="8">
        <f>ROUND(Y277+W278,5)</f>
        <v>120</v>
      </c>
    </row>
    <row r="279" spans="1:25" ht="15.75" thickBot="1" x14ac:dyDescent="0.3">
      <c r="A279" s="5"/>
      <c r="B279" s="5"/>
      <c r="C279" s="5"/>
      <c r="D279" s="5"/>
      <c r="E279" s="5"/>
      <c r="F279" s="5"/>
      <c r="G279" s="5" t="s">
        <v>127</v>
      </c>
      <c r="H279" s="5"/>
      <c r="I279" s="6">
        <v>46203</v>
      </c>
      <c r="J279" s="5"/>
      <c r="K279" s="5"/>
      <c r="L279" s="5"/>
      <c r="M279" s="5" t="s">
        <v>148</v>
      </c>
      <c r="N279" s="5"/>
      <c r="O279" s="5" t="s">
        <v>257</v>
      </c>
      <c r="P279" s="5"/>
      <c r="Q279" s="5" t="s">
        <v>285</v>
      </c>
      <c r="R279" s="5"/>
      <c r="S279" s="7"/>
      <c r="T279" s="5"/>
      <c r="U279" s="5" t="s">
        <v>10</v>
      </c>
      <c r="V279" s="5"/>
      <c r="W279" s="8">
        <v>24</v>
      </c>
      <c r="X279" s="5"/>
      <c r="Y279" s="8">
        <f>ROUND(Y278+W279,5)</f>
        <v>144</v>
      </c>
    </row>
    <row r="280" spans="1:25" ht="15.75" thickBot="1" x14ac:dyDescent="0.3">
      <c r="A280" s="5"/>
      <c r="B280" s="5"/>
      <c r="C280" s="5"/>
      <c r="D280" s="5" t="s">
        <v>79</v>
      </c>
      <c r="E280" s="5"/>
      <c r="F280" s="5"/>
      <c r="G280" s="5"/>
      <c r="H280" s="5"/>
      <c r="I280" s="6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10">
        <f>ROUND(SUM(W277:W279),5)</f>
        <v>144</v>
      </c>
      <c r="X280" s="5"/>
      <c r="Y280" s="10">
        <f>Y279</f>
        <v>144</v>
      </c>
    </row>
    <row r="281" spans="1:25" x14ac:dyDescent="0.25">
      <c r="A281" s="5"/>
      <c r="B281" s="5"/>
      <c r="C281" s="5" t="s">
        <v>80</v>
      </c>
      <c r="D281" s="5"/>
      <c r="E281" s="5"/>
      <c r="F281" s="5"/>
      <c r="G281" s="5"/>
      <c r="H281" s="5"/>
      <c r="I281" s="6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8">
        <f>ROUND(W276+W280,5)</f>
        <v>1910.91</v>
      </c>
      <c r="X281" s="5"/>
      <c r="Y281" s="8">
        <f>ROUND(Y276+Y280,5)</f>
        <v>1910.91</v>
      </c>
    </row>
    <row r="282" spans="1:25" x14ac:dyDescent="0.25">
      <c r="A282" s="2"/>
      <c r="B282" s="2"/>
      <c r="C282" s="2" t="s">
        <v>81</v>
      </c>
      <c r="D282" s="2"/>
      <c r="E282" s="2"/>
      <c r="F282" s="2"/>
      <c r="G282" s="2"/>
      <c r="H282" s="2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4"/>
      <c r="X282" s="2"/>
      <c r="Y282" s="4"/>
    </row>
    <row r="283" spans="1:25" x14ac:dyDescent="0.25">
      <c r="A283" s="2"/>
      <c r="B283" s="2"/>
      <c r="C283" s="2"/>
      <c r="D283" s="2" t="s">
        <v>82</v>
      </c>
      <c r="E283" s="2"/>
      <c r="F283" s="2"/>
      <c r="G283" s="2"/>
      <c r="H283" s="2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4"/>
      <c r="X283" s="2"/>
      <c r="Y283" s="4"/>
    </row>
    <row r="284" spans="1:25" x14ac:dyDescent="0.25">
      <c r="A284" s="5"/>
      <c r="B284" s="5"/>
      <c r="C284" s="5"/>
      <c r="D284" s="5"/>
      <c r="E284" s="5"/>
      <c r="F284" s="5"/>
      <c r="G284" s="5" t="s">
        <v>127</v>
      </c>
      <c r="H284" s="5"/>
      <c r="I284" s="6">
        <v>46190</v>
      </c>
      <c r="J284" s="5"/>
      <c r="K284" s="5" t="s">
        <v>133</v>
      </c>
      <c r="L284" s="5"/>
      <c r="M284" s="5" t="s">
        <v>154</v>
      </c>
      <c r="N284" s="5"/>
      <c r="O284" s="5" t="s">
        <v>258</v>
      </c>
      <c r="P284" s="5"/>
      <c r="Q284" s="5" t="s">
        <v>285</v>
      </c>
      <c r="R284" s="5"/>
      <c r="S284" s="7"/>
      <c r="T284" s="5"/>
      <c r="U284" s="5" t="s">
        <v>12</v>
      </c>
      <c r="V284" s="5"/>
      <c r="W284" s="8">
        <v>23.24</v>
      </c>
      <c r="X284" s="5"/>
      <c r="Y284" s="8">
        <f>ROUND(Y283+W284,5)</f>
        <v>23.24</v>
      </c>
    </row>
    <row r="285" spans="1:25" x14ac:dyDescent="0.25">
      <c r="A285" s="5"/>
      <c r="B285" s="5"/>
      <c r="C285" s="5"/>
      <c r="D285" s="5"/>
      <c r="E285" s="5"/>
      <c r="F285" s="5"/>
      <c r="G285" s="5" t="s">
        <v>127</v>
      </c>
      <c r="H285" s="5"/>
      <c r="I285" s="6">
        <v>46190</v>
      </c>
      <c r="J285" s="5"/>
      <c r="K285" s="5" t="s">
        <v>133</v>
      </c>
      <c r="L285" s="5"/>
      <c r="M285" s="5" t="s">
        <v>154</v>
      </c>
      <c r="N285" s="5"/>
      <c r="O285" s="5" t="s">
        <v>259</v>
      </c>
      <c r="P285" s="5"/>
      <c r="Q285" s="5" t="s">
        <v>285</v>
      </c>
      <c r="R285" s="5"/>
      <c r="S285" s="7"/>
      <c r="T285" s="5"/>
      <c r="U285" s="5" t="s">
        <v>12</v>
      </c>
      <c r="V285" s="5"/>
      <c r="W285" s="8">
        <v>84.71</v>
      </c>
      <c r="X285" s="5"/>
      <c r="Y285" s="8">
        <f>ROUND(Y284+W285,5)</f>
        <v>107.95</v>
      </c>
    </row>
    <row r="286" spans="1:25" x14ac:dyDescent="0.25">
      <c r="A286" s="5"/>
      <c r="B286" s="5"/>
      <c r="C286" s="5"/>
      <c r="D286" s="5"/>
      <c r="E286" s="5"/>
      <c r="F286" s="5"/>
      <c r="G286" s="5" t="s">
        <v>127</v>
      </c>
      <c r="H286" s="5"/>
      <c r="I286" s="6">
        <v>46190</v>
      </c>
      <c r="J286" s="5"/>
      <c r="K286" s="5" t="s">
        <v>139</v>
      </c>
      <c r="L286" s="5"/>
      <c r="M286" s="5" t="s">
        <v>160</v>
      </c>
      <c r="N286" s="5"/>
      <c r="O286" s="5" t="s">
        <v>260</v>
      </c>
      <c r="P286" s="5"/>
      <c r="Q286" s="5" t="s">
        <v>285</v>
      </c>
      <c r="R286" s="5"/>
      <c r="S286" s="7"/>
      <c r="T286" s="5"/>
      <c r="U286" s="5" t="s">
        <v>12</v>
      </c>
      <c r="V286" s="5"/>
      <c r="W286" s="8">
        <v>115.45</v>
      </c>
      <c r="X286" s="5"/>
      <c r="Y286" s="8">
        <f>ROUND(Y285+W286,5)</f>
        <v>223.4</v>
      </c>
    </row>
    <row r="287" spans="1:25" ht="15.75" thickBot="1" x14ac:dyDescent="0.3">
      <c r="A287" s="5"/>
      <c r="B287" s="5"/>
      <c r="C287" s="5"/>
      <c r="D287" s="5"/>
      <c r="E287" s="5"/>
      <c r="F287" s="5"/>
      <c r="G287" s="5" t="s">
        <v>127</v>
      </c>
      <c r="H287" s="5"/>
      <c r="I287" s="6">
        <v>46190</v>
      </c>
      <c r="J287" s="5"/>
      <c r="K287" s="5" t="s">
        <v>139</v>
      </c>
      <c r="L287" s="5"/>
      <c r="M287" s="5" t="s">
        <v>160</v>
      </c>
      <c r="N287" s="5"/>
      <c r="O287" s="5" t="s">
        <v>261</v>
      </c>
      <c r="P287" s="5"/>
      <c r="Q287" s="5" t="s">
        <v>285</v>
      </c>
      <c r="R287" s="5"/>
      <c r="S287" s="7"/>
      <c r="T287" s="5"/>
      <c r="U287" s="5" t="s">
        <v>12</v>
      </c>
      <c r="V287" s="5"/>
      <c r="W287" s="8">
        <v>7.5</v>
      </c>
      <c r="X287" s="5"/>
      <c r="Y287" s="8">
        <f>ROUND(Y286+W287,5)</f>
        <v>230.9</v>
      </c>
    </row>
    <row r="288" spans="1:25" ht="15.75" thickBot="1" x14ac:dyDescent="0.3">
      <c r="A288" s="5"/>
      <c r="B288" s="5"/>
      <c r="C288" s="5"/>
      <c r="D288" s="5" t="s">
        <v>83</v>
      </c>
      <c r="E288" s="5"/>
      <c r="F288" s="5"/>
      <c r="G288" s="5"/>
      <c r="H288" s="5"/>
      <c r="I288" s="6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10">
        <f>ROUND(SUM(W283:W287),5)</f>
        <v>230.9</v>
      </c>
      <c r="X288" s="5"/>
      <c r="Y288" s="10">
        <f>Y287</f>
        <v>230.9</v>
      </c>
    </row>
    <row r="289" spans="1:25" x14ac:dyDescent="0.25">
      <c r="A289" s="5"/>
      <c r="B289" s="5"/>
      <c r="C289" s="5" t="s">
        <v>84</v>
      </c>
      <c r="D289" s="5"/>
      <c r="E289" s="5"/>
      <c r="F289" s="5"/>
      <c r="G289" s="5"/>
      <c r="H289" s="5"/>
      <c r="I289" s="6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8">
        <f>W288</f>
        <v>230.9</v>
      </c>
      <c r="X289" s="5"/>
      <c r="Y289" s="8">
        <f>Y288</f>
        <v>230.9</v>
      </c>
    </row>
    <row r="290" spans="1:25" x14ac:dyDescent="0.25">
      <c r="A290" s="2"/>
      <c r="B290" s="2"/>
      <c r="C290" s="2" t="s">
        <v>85</v>
      </c>
      <c r="D290" s="2"/>
      <c r="E290" s="2"/>
      <c r="F290" s="2"/>
      <c r="G290" s="2"/>
      <c r="H290" s="2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4"/>
      <c r="X290" s="2"/>
      <c r="Y290" s="4"/>
    </row>
    <row r="291" spans="1:25" x14ac:dyDescent="0.25">
      <c r="A291" s="2"/>
      <c r="B291" s="2"/>
      <c r="C291" s="2"/>
      <c r="D291" s="2" t="s">
        <v>86</v>
      </c>
      <c r="E291" s="2"/>
      <c r="F291" s="2"/>
      <c r="G291" s="2"/>
      <c r="H291" s="2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4"/>
      <c r="X291" s="2"/>
      <c r="Y291" s="4"/>
    </row>
    <row r="292" spans="1:25" x14ac:dyDescent="0.25">
      <c r="A292" s="5"/>
      <c r="B292" s="5"/>
      <c r="C292" s="5"/>
      <c r="D292" s="5"/>
      <c r="E292" s="5"/>
      <c r="F292" s="5"/>
      <c r="G292" s="5" t="s">
        <v>127</v>
      </c>
      <c r="H292" s="5"/>
      <c r="I292" s="6">
        <v>46190</v>
      </c>
      <c r="J292" s="5"/>
      <c r="K292" s="5" t="s">
        <v>136</v>
      </c>
      <c r="L292" s="5"/>
      <c r="M292" s="5" t="s">
        <v>157</v>
      </c>
      <c r="N292" s="5"/>
      <c r="O292" s="5" t="s">
        <v>262</v>
      </c>
      <c r="P292" s="5"/>
      <c r="Q292" s="5" t="s">
        <v>285</v>
      </c>
      <c r="R292" s="5"/>
      <c r="S292" s="7"/>
      <c r="T292" s="5"/>
      <c r="U292" s="5" t="s">
        <v>12</v>
      </c>
      <c r="V292" s="5"/>
      <c r="W292" s="8">
        <v>27.5</v>
      </c>
      <c r="X292" s="5"/>
      <c r="Y292" s="8">
        <f t="shared" ref="Y292:Y299" si="9">ROUND(Y291+W292,5)</f>
        <v>27.5</v>
      </c>
    </row>
    <row r="293" spans="1:25" x14ac:dyDescent="0.25">
      <c r="A293" s="5"/>
      <c r="B293" s="5"/>
      <c r="C293" s="5"/>
      <c r="D293" s="5"/>
      <c r="E293" s="5"/>
      <c r="F293" s="5"/>
      <c r="G293" s="5" t="s">
        <v>127</v>
      </c>
      <c r="H293" s="5"/>
      <c r="I293" s="6">
        <v>46190</v>
      </c>
      <c r="J293" s="5"/>
      <c r="K293" s="5" t="s">
        <v>136</v>
      </c>
      <c r="L293" s="5"/>
      <c r="M293" s="5" t="s">
        <v>157</v>
      </c>
      <c r="N293" s="5"/>
      <c r="O293" s="5" t="s">
        <v>263</v>
      </c>
      <c r="P293" s="5"/>
      <c r="Q293" s="5" t="s">
        <v>285</v>
      </c>
      <c r="R293" s="5"/>
      <c r="S293" s="7"/>
      <c r="T293" s="5"/>
      <c r="U293" s="5" t="s">
        <v>12</v>
      </c>
      <c r="V293" s="5"/>
      <c r="W293" s="8">
        <v>42.75</v>
      </c>
      <c r="X293" s="5"/>
      <c r="Y293" s="8">
        <f t="shared" si="9"/>
        <v>70.25</v>
      </c>
    </row>
    <row r="294" spans="1:25" x14ac:dyDescent="0.25">
      <c r="A294" s="5"/>
      <c r="B294" s="5"/>
      <c r="C294" s="5"/>
      <c r="D294" s="5"/>
      <c r="E294" s="5"/>
      <c r="F294" s="5"/>
      <c r="G294" s="5" t="s">
        <v>127</v>
      </c>
      <c r="H294" s="5"/>
      <c r="I294" s="6">
        <v>46190</v>
      </c>
      <c r="J294" s="5"/>
      <c r="K294" s="5" t="s">
        <v>136</v>
      </c>
      <c r="L294" s="5"/>
      <c r="M294" s="5" t="s">
        <v>157</v>
      </c>
      <c r="N294" s="5"/>
      <c r="O294" s="5" t="s">
        <v>264</v>
      </c>
      <c r="P294" s="5"/>
      <c r="Q294" s="5" t="s">
        <v>285</v>
      </c>
      <c r="R294" s="5"/>
      <c r="S294" s="7"/>
      <c r="T294" s="5"/>
      <c r="U294" s="5" t="s">
        <v>12</v>
      </c>
      <c r="V294" s="5"/>
      <c r="W294" s="8">
        <v>4.9800000000000004</v>
      </c>
      <c r="X294" s="5"/>
      <c r="Y294" s="8">
        <f t="shared" si="9"/>
        <v>75.23</v>
      </c>
    </row>
    <row r="295" spans="1:25" x14ac:dyDescent="0.25">
      <c r="A295" s="5"/>
      <c r="B295" s="5"/>
      <c r="C295" s="5"/>
      <c r="D295" s="5"/>
      <c r="E295" s="5"/>
      <c r="F295" s="5"/>
      <c r="G295" s="5" t="s">
        <v>127</v>
      </c>
      <c r="H295" s="5"/>
      <c r="I295" s="6">
        <v>46190</v>
      </c>
      <c r="J295" s="5"/>
      <c r="K295" s="5" t="s">
        <v>136</v>
      </c>
      <c r="L295" s="5"/>
      <c r="M295" s="5" t="s">
        <v>157</v>
      </c>
      <c r="N295" s="5"/>
      <c r="O295" s="5" t="s">
        <v>265</v>
      </c>
      <c r="P295" s="5"/>
      <c r="Q295" s="5" t="s">
        <v>285</v>
      </c>
      <c r="R295" s="5"/>
      <c r="S295" s="7"/>
      <c r="T295" s="5"/>
      <c r="U295" s="5" t="s">
        <v>12</v>
      </c>
      <c r="V295" s="5"/>
      <c r="W295" s="8">
        <v>15</v>
      </c>
      <c r="X295" s="5"/>
      <c r="Y295" s="8">
        <f t="shared" si="9"/>
        <v>90.23</v>
      </c>
    </row>
    <row r="296" spans="1:25" x14ac:dyDescent="0.25">
      <c r="A296" s="5"/>
      <c r="B296" s="5"/>
      <c r="C296" s="5"/>
      <c r="D296" s="5"/>
      <c r="E296" s="5"/>
      <c r="F296" s="5"/>
      <c r="G296" s="5" t="s">
        <v>127</v>
      </c>
      <c r="H296" s="5"/>
      <c r="I296" s="6">
        <v>46190</v>
      </c>
      <c r="J296" s="5"/>
      <c r="K296" s="5" t="s">
        <v>136</v>
      </c>
      <c r="L296" s="5"/>
      <c r="M296" s="5" t="s">
        <v>157</v>
      </c>
      <c r="N296" s="5"/>
      <c r="O296" s="5" t="s">
        <v>266</v>
      </c>
      <c r="P296" s="5"/>
      <c r="Q296" s="5" t="s">
        <v>285</v>
      </c>
      <c r="R296" s="5"/>
      <c r="S296" s="7"/>
      <c r="T296" s="5"/>
      <c r="U296" s="5" t="s">
        <v>12</v>
      </c>
      <c r="V296" s="5"/>
      <c r="W296" s="8">
        <v>11</v>
      </c>
      <c r="X296" s="5"/>
      <c r="Y296" s="8">
        <f t="shared" si="9"/>
        <v>101.23</v>
      </c>
    </row>
    <row r="297" spans="1:25" x14ac:dyDescent="0.25">
      <c r="A297" s="5"/>
      <c r="B297" s="5"/>
      <c r="C297" s="5"/>
      <c r="D297" s="5"/>
      <c r="E297" s="5"/>
      <c r="F297" s="5"/>
      <c r="G297" s="5" t="s">
        <v>127</v>
      </c>
      <c r="H297" s="5"/>
      <c r="I297" s="6">
        <v>46190</v>
      </c>
      <c r="J297" s="5"/>
      <c r="K297" s="5" t="s">
        <v>136</v>
      </c>
      <c r="L297" s="5"/>
      <c r="M297" s="5" t="s">
        <v>157</v>
      </c>
      <c r="N297" s="5"/>
      <c r="O297" s="5" t="s">
        <v>267</v>
      </c>
      <c r="P297" s="5"/>
      <c r="Q297" s="5" t="s">
        <v>285</v>
      </c>
      <c r="R297" s="5"/>
      <c r="S297" s="7"/>
      <c r="T297" s="5"/>
      <c r="U297" s="5" t="s">
        <v>12</v>
      </c>
      <c r="V297" s="5"/>
      <c r="W297" s="8">
        <v>13.46</v>
      </c>
      <c r="X297" s="5"/>
      <c r="Y297" s="8">
        <f t="shared" si="9"/>
        <v>114.69</v>
      </c>
    </row>
    <row r="298" spans="1:25" x14ac:dyDescent="0.25">
      <c r="A298" s="5"/>
      <c r="B298" s="5"/>
      <c r="C298" s="5"/>
      <c r="D298" s="5"/>
      <c r="E298" s="5"/>
      <c r="F298" s="5"/>
      <c r="G298" s="5" t="s">
        <v>127</v>
      </c>
      <c r="H298" s="5"/>
      <c r="I298" s="6">
        <v>46190</v>
      </c>
      <c r="J298" s="5"/>
      <c r="K298" s="5" t="s">
        <v>136</v>
      </c>
      <c r="L298" s="5"/>
      <c r="M298" s="5" t="s">
        <v>157</v>
      </c>
      <c r="N298" s="5"/>
      <c r="O298" s="5" t="s">
        <v>268</v>
      </c>
      <c r="P298" s="5"/>
      <c r="Q298" s="5" t="s">
        <v>285</v>
      </c>
      <c r="R298" s="5"/>
      <c r="S298" s="7"/>
      <c r="T298" s="5"/>
      <c r="U298" s="5" t="s">
        <v>12</v>
      </c>
      <c r="V298" s="5"/>
      <c r="W298" s="8">
        <v>27.5</v>
      </c>
      <c r="X298" s="5"/>
      <c r="Y298" s="8">
        <f t="shared" si="9"/>
        <v>142.19</v>
      </c>
    </row>
    <row r="299" spans="1:25" ht="15.75" thickBot="1" x14ac:dyDescent="0.3">
      <c r="A299" s="5"/>
      <c r="B299" s="5"/>
      <c r="C299" s="5"/>
      <c r="D299" s="5"/>
      <c r="E299" s="5"/>
      <c r="F299" s="5"/>
      <c r="G299" s="5" t="s">
        <v>127</v>
      </c>
      <c r="H299" s="5"/>
      <c r="I299" s="6">
        <v>46190</v>
      </c>
      <c r="J299" s="5"/>
      <c r="K299" s="5" t="s">
        <v>136</v>
      </c>
      <c r="L299" s="5"/>
      <c r="M299" s="5" t="s">
        <v>157</v>
      </c>
      <c r="N299" s="5"/>
      <c r="O299" s="5" t="s">
        <v>269</v>
      </c>
      <c r="P299" s="5"/>
      <c r="Q299" s="5" t="s">
        <v>285</v>
      </c>
      <c r="R299" s="5"/>
      <c r="S299" s="7"/>
      <c r="T299" s="5"/>
      <c r="U299" s="5" t="s">
        <v>12</v>
      </c>
      <c r="V299" s="5"/>
      <c r="W299" s="8">
        <v>179.99</v>
      </c>
      <c r="X299" s="5"/>
      <c r="Y299" s="8">
        <f t="shared" si="9"/>
        <v>322.18</v>
      </c>
    </row>
    <row r="300" spans="1:25" ht="15.75" thickBot="1" x14ac:dyDescent="0.3">
      <c r="A300" s="5"/>
      <c r="B300" s="5"/>
      <c r="C300" s="5"/>
      <c r="D300" s="5" t="s">
        <v>87</v>
      </c>
      <c r="E300" s="5"/>
      <c r="F300" s="5"/>
      <c r="G300" s="5"/>
      <c r="H300" s="5"/>
      <c r="I300" s="6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11">
        <f>ROUND(SUM(W291:W299),5)</f>
        <v>322.18</v>
      </c>
      <c r="X300" s="5"/>
      <c r="Y300" s="11">
        <f>Y299</f>
        <v>322.18</v>
      </c>
    </row>
    <row r="301" spans="1:25" ht="15.75" thickBot="1" x14ac:dyDescent="0.3">
      <c r="A301" s="5"/>
      <c r="B301" s="5"/>
      <c r="C301" s="5" t="s">
        <v>88</v>
      </c>
      <c r="D301" s="5"/>
      <c r="E301" s="5"/>
      <c r="F301" s="5"/>
      <c r="G301" s="5"/>
      <c r="H301" s="5"/>
      <c r="I301" s="6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10">
        <f>W300</f>
        <v>322.18</v>
      </c>
      <c r="X301" s="5"/>
      <c r="Y301" s="10">
        <f>Y300</f>
        <v>322.18</v>
      </c>
    </row>
    <row r="302" spans="1:25" x14ac:dyDescent="0.25">
      <c r="A302" s="5"/>
      <c r="B302" s="5" t="s">
        <v>89</v>
      </c>
      <c r="C302" s="5"/>
      <c r="D302" s="5"/>
      <c r="E302" s="5"/>
      <c r="F302" s="5"/>
      <c r="G302" s="5"/>
      <c r="H302" s="5"/>
      <c r="I302" s="6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8">
        <f>ROUND(W281+W289+W301,5)</f>
        <v>2463.9899999999998</v>
      </c>
      <c r="X302" s="5"/>
      <c r="Y302" s="8">
        <f>ROUND(Y281+Y289+Y301,5)</f>
        <v>2463.9899999999998</v>
      </c>
    </row>
    <row r="303" spans="1:25" x14ac:dyDescent="0.25">
      <c r="A303" s="2"/>
      <c r="B303" s="2" t="s">
        <v>90</v>
      </c>
      <c r="C303" s="2"/>
      <c r="D303" s="2"/>
      <c r="E303" s="2"/>
      <c r="F303" s="2"/>
      <c r="G303" s="2"/>
      <c r="H303" s="2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4"/>
      <c r="X303" s="2"/>
      <c r="Y303" s="4"/>
    </row>
    <row r="304" spans="1:25" x14ac:dyDescent="0.25">
      <c r="A304" s="2"/>
      <c r="B304" s="2"/>
      <c r="C304" s="2" t="s">
        <v>91</v>
      </c>
      <c r="D304" s="2"/>
      <c r="E304" s="2"/>
      <c r="F304" s="2"/>
      <c r="G304" s="2"/>
      <c r="H304" s="2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4"/>
      <c r="X304" s="2"/>
      <c r="Y304" s="4"/>
    </row>
    <row r="305" spans="1:25" ht="15.75" thickBot="1" x14ac:dyDescent="0.3">
      <c r="A305" s="1"/>
      <c r="B305" s="1"/>
      <c r="C305" s="1"/>
      <c r="D305" s="1"/>
      <c r="E305" s="5"/>
      <c r="F305" s="5"/>
      <c r="G305" s="5" t="s">
        <v>127</v>
      </c>
      <c r="H305" s="5"/>
      <c r="I305" s="6">
        <v>46190</v>
      </c>
      <c r="J305" s="5"/>
      <c r="K305" s="5" t="s">
        <v>142</v>
      </c>
      <c r="L305" s="5"/>
      <c r="M305" s="5" t="s">
        <v>161</v>
      </c>
      <c r="N305" s="5"/>
      <c r="O305" s="5" t="s">
        <v>270</v>
      </c>
      <c r="P305" s="5"/>
      <c r="Q305" s="5" t="s">
        <v>285</v>
      </c>
      <c r="R305" s="5"/>
      <c r="S305" s="7"/>
      <c r="T305" s="5"/>
      <c r="U305" s="5" t="s">
        <v>12</v>
      </c>
      <c r="V305" s="5"/>
      <c r="W305" s="8">
        <v>2967.61</v>
      </c>
      <c r="X305" s="5"/>
      <c r="Y305" s="8">
        <f>ROUND(Y304+W305,5)</f>
        <v>2967.61</v>
      </c>
    </row>
    <row r="306" spans="1:25" ht="15.75" thickBot="1" x14ac:dyDescent="0.3">
      <c r="A306" s="5"/>
      <c r="B306" s="5"/>
      <c r="C306" s="5" t="s">
        <v>92</v>
      </c>
      <c r="D306" s="5"/>
      <c r="E306" s="5"/>
      <c r="F306" s="5"/>
      <c r="G306" s="5"/>
      <c r="H306" s="5"/>
      <c r="I306" s="6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10">
        <f>ROUND(SUM(W304:W305),5)</f>
        <v>2967.61</v>
      </c>
      <c r="X306" s="5"/>
      <c r="Y306" s="10">
        <f>Y305</f>
        <v>2967.61</v>
      </c>
    </row>
    <row r="307" spans="1:25" x14ac:dyDescent="0.25">
      <c r="A307" s="5"/>
      <c r="B307" s="5" t="s">
        <v>93</v>
      </c>
      <c r="C307" s="5"/>
      <c r="D307" s="5"/>
      <c r="E307" s="5"/>
      <c r="F307" s="5"/>
      <c r="G307" s="5"/>
      <c r="H307" s="5"/>
      <c r="I307" s="6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8">
        <f>W306</f>
        <v>2967.61</v>
      </c>
      <c r="X307" s="5"/>
      <c r="Y307" s="8">
        <f>Y306</f>
        <v>2967.61</v>
      </c>
    </row>
    <row r="308" spans="1:25" x14ac:dyDescent="0.25">
      <c r="A308" s="2"/>
      <c r="B308" s="2" t="s">
        <v>94</v>
      </c>
      <c r="C308" s="2"/>
      <c r="D308" s="2"/>
      <c r="E308" s="2"/>
      <c r="F308" s="2"/>
      <c r="G308" s="2"/>
      <c r="H308" s="2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4"/>
      <c r="X308" s="2"/>
      <c r="Y308" s="4"/>
    </row>
    <row r="309" spans="1:25" ht="15.75" thickBot="1" x14ac:dyDescent="0.3">
      <c r="A309" s="1"/>
      <c r="B309" s="1"/>
      <c r="C309" s="1"/>
      <c r="D309" s="1"/>
      <c r="E309" s="5"/>
      <c r="F309" s="5"/>
      <c r="G309" s="5" t="s">
        <v>127</v>
      </c>
      <c r="H309" s="5"/>
      <c r="I309" s="6">
        <v>46190</v>
      </c>
      <c r="J309" s="5"/>
      <c r="K309" s="5" t="s">
        <v>131</v>
      </c>
      <c r="L309" s="5"/>
      <c r="M309" s="5" t="s">
        <v>152</v>
      </c>
      <c r="N309" s="5"/>
      <c r="O309" s="5" t="s">
        <v>188</v>
      </c>
      <c r="P309" s="5"/>
      <c r="Q309" s="5" t="s">
        <v>285</v>
      </c>
      <c r="R309" s="5"/>
      <c r="S309" s="7"/>
      <c r="T309" s="5"/>
      <c r="U309" s="5" t="s">
        <v>12</v>
      </c>
      <c r="V309" s="5"/>
      <c r="W309" s="9">
        <v>120.41</v>
      </c>
      <c r="X309" s="5"/>
      <c r="Y309" s="9">
        <f>ROUND(Y308+W309,5)</f>
        <v>120.41</v>
      </c>
    </row>
    <row r="310" spans="1:25" x14ac:dyDescent="0.25">
      <c r="A310" s="5"/>
      <c r="B310" s="5" t="s">
        <v>95</v>
      </c>
      <c r="C310" s="5"/>
      <c r="D310" s="5"/>
      <c r="E310" s="5"/>
      <c r="F310" s="5"/>
      <c r="G310" s="5"/>
      <c r="H310" s="5"/>
      <c r="I310" s="6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8">
        <f>ROUND(SUM(W308:W309),5)</f>
        <v>120.41</v>
      </c>
      <c r="X310" s="5"/>
      <c r="Y310" s="8">
        <f>Y309</f>
        <v>120.41</v>
      </c>
    </row>
    <row r="311" spans="1:25" x14ac:dyDescent="0.25">
      <c r="A311" s="2"/>
      <c r="B311" s="2" t="s">
        <v>96</v>
      </c>
      <c r="C311" s="2"/>
      <c r="D311" s="2"/>
      <c r="E311" s="2"/>
      <c r="F311" s="2"/>
      <c r="G311" s="2"/>
      <c r="H311" s="2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4"/>
      <c r="X311" s="2"/>
      <c r="Y311" s="4"/>
    </row>
    <row r="312" spans="1:25" x14ac:dyDescent="0.25">
      <c r="A312" s="2"/>
      <c r="B312" s="2"/>
      <c r="C312" s="2" t="s">
        <v>97</v>
      </c>
      <c r="D312" s="2"/>
      <c r="E312" s="2"/>
      <c r="F312" s="2"/>
      <c r="G312" s="2"/>
      <c r="H312" s="2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4"/>
      <c r="X312" s="2"/>
      <c r="Y312" s="4"/>
    </row>
    <row r="313" spans="1:25" ht="15.75" thickBot="1" x14ac:dyDescent="0.3">
      <c r="A313" s="1"/>
      <c r="B313" s="1"/>
      <c r="C313" s="1"/>
      <c r="D313" s="1"/>
      <c r="E313" s="5"/>
      <c r="F313" s="5"/>
      <c r="G313" s="5" t="s">
        <v>127</v>
      </c>
      <c r="H313" s="5"/>
      <c r="I313" s="6">
        <v>46190</v>
      </c>
      <c r="J313" s="5"/>
      <c r="K313" s="5" t="s">
        <v>132</v>
      </c>
      <c r="L313" s="5"/>
      <c r="M313" s="5" t="s">
        <v>153</v>
      </c>
      <c r="N313" s="5"/>
      <c r="O313" s="5" t="s">
        <v>271</v>
      </c>
      <c r="P313" s="5"/>
      <c r="Q313" s="5" t="s">
        <v>285</v>
      </c>
      <c r="R313" s="5"/>
      <c r="S313" s="7"/>
      <c r="T313" s="5"/>
      <c r="U313" s="5" t="s">
        <v>12</v>
      </c>
      <c r="V313" s="5"/>
      <c r="W313" s="9">
        <v>245.42</v>
      </c>
      <c r="X313" s="5"/>
      <c r="Y313" s="9">
        <f>ROUND(Y312+W313,5)</f>
        <v>245.42</v>
      </c>
    </row>
    <row r="314" spans="1:25" x14ac:dyDescent="0.25">
      <c r="A314" s="5"/>
      <c r="B314" s="5"/>
      <c r="C314" s="5" t="s">
        <v>98</v>
      </c>
      <c r="D314" s="5"/>
      <c r="E314" s="5"/>
      <c r="F314" s="5"/>
      <c r="G314" s="5"/>
      <c r="H314" s="5"/>
      <c r="I314" s="6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8">
        <f>ROUND(SUM(W312:W313),5)</f>
        <v>245.42</v>
      </c>
      <c r="X314" s="5"/>
      <c r="Y314" s="8">
        <f>Y313</f>
        <v>245.42</v>
      </c>
    </row>
    <row r="315" spans="1:25" x14ac:dyDescent="0.25">
      <c r="A315" s="2"/>
      <c r="B315" s="2"/>
      <c r="C315" s="2" t="s">
        <v>99</v>
      </c>
      <c r="D315" s="2"/>
      <c r="E315" s="2"/>
      <c r="F315" s="2"/>
      <c r="G315" s="2"/>
      <c r="H315" s="2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4"/>
      <c r="X315" s="2"/>
      <c r="Y315" s="4"/>
    </row>
    <row r="316" spans="1:25" ht="15.75" thickBot="1" x14ac:dyDescent="0.3">
      <c r="A316" s="1"/>
      <c r="B316" s="1"/>
      <c r="C316" s="1"/>
      <c r="D316" s="1"/>
      <c r="E316" s="5"/>
      <c r="F316" s="5"/>
      <c r="G316" s="5" t="s">
        <v>127</v>
      </c>
      <c r="H316" s="5"/>
      <c r="I316" s="6">
        <v>46190</v>
      </c>
      <c r="J316" s="5"/>
      <c r="K316" s="5" t="s">
        <v>146</v>
      </c>
      <c r="L316" s="5"/>
      <c r="M316" s="5" t="s">
        <v>165</v>
      </c>
      <c r="N316" s="5"/>
      <c r="O316" s="5" t="s">
        <v>272</v>
      </c>
      <c r="P316" s="5"/>
      <c r="Q316" s="5" t="s">
        <v>288</v>
      </c>
      <c r="R316" s="5"/>
      <c r="S316" s="7"/>
      <c r="T316" s="5"/>
      <c r="U316" s="5" t="s">
        <v>21</v>
      </c>
      <c r="V316" s="5"/>
      <c r="W316" s="8">
        <v>750</v>
      </c>
      <c r="X316" s="5"/>
      <c r="Y316" s="8">
        <f>ROUND(Y315+W316,5)</f>
        <v>750</v>
      </c>
    </row>
    <row r="317" spans="1:25" ht="15.75" thickBot="1" x14ac:dyDescent="0.3">
      <c r="A317" s="5"/>
      <c r="B317" s="5"/>
      <c r="C317" s="5" t="s">
        <v>100</v>
      </c>
      <c r="D317" s="5"/>
      <c r="E317" s="5"/>
      <c r="F317" s="5"/>
      <c r="G317" s="5"/>
      <c r="H317" s="5"/>
      <c r="I317" s="6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10">
        <f>ROUND(SUM(W315:W316),5)</f>
        <v>750</v>
      </c>
      <c r="X317" s="5"/>
      <c r="Y317" s="10">
        <f>Y316</f>
        <v>750</v>
      </c>
    </row>
    <row r="318" spans="1:25" x14ac:dyDescent="0.25">
      <c r="A318" s="5"/>
      <c r="B318" s="5" t="s">
        <v>101</v>
      </c>
      <c r="C318" s="5"/>
      <c r="D318" s="5"/>
      <c r="E318" s="5"/>
      <c r="F318" s="5"/>
      <c r="G318" s="5"/>
      <c r="H318" s="5"/>
      <c r="I318" s="6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8">
        <f>ROUND(W314+W317,5)</f>
        <v>995.42</v>
      </c>
      <c r="X318" s="5"/>
      <c r="Y318" s="8">
        <f>ROUND(Y314+Y317,5)</f>
        <v>995.42</v>
      </c>
    </row>
    <row r="319" spans="1:25" x14ac:dyDescent="0.25">
      <c r="A319" s="2"/>
      <c r="B319" s="2" t="s">
        <v>102</v>
      </c>
      <c r="C319" s="2"/>
      <c r="D319" s="2"/>
      <c r="E319" s="2"/>
      <c r="F319" s="2"/>
      <c r="G319" s="2"/>
      <c r="H319" s="2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4"/>
      <c r="X319" s="2"/>
      <c r="Y319" s="4"/>
    </row>
    <row r="320" spans="1:25" x14ac:dyDescent="0.25">
      <c r="A320" s="2"/>
      <c r="B320" s="2"/>
      <c r="C320" s="2" t="s">
        <v>103</v>
      </c>
      <c r="D320" s="2"/>
      <c r="E320" s="2"/>
      <c r="F320" s="2"/>
      <c r="G320" s="2"/>
      <c r="H320" s="2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4"/>
      <c r="X320" s="2"/>
      <c r="Y320" s="4"/>
    </row>
    <row r="321" spans="1:25" x14ac:dyDescent="0.25">
      <c r="A321" s="5"/>
      <c r="B321" s="5"/>
      <c r="C321" s="5"/>
      <c r="D321" s="5"/>
      <c r="E321" s="5"/>
      <c r="F321" s="5"/>
      <c r="G321" s="5" t="s">
        <v>127</v>
      </c>
      <c r="H321" s="5"/>
      <c r="I321" s="6">
        <v>46190</v>
      </c>
      <c r="J321" s="5"/>
      <c r="K321" s="5" t="s">
        <v>135</v>
      </c>
      <c r="L321" s="5"/>
      <c r="M321" s="5" t="s">
        <v>156</v>
      </c>
      <c r="N321" s="5"/>
      <c r="O321" s="5" t="s">
        <v>273</v>
      </c>
      <c r="P321" s="5"/>
      <c r="Q321" s="5" t="s">
        <v>285</v>
      </c>
      <c r="R321" s="5"/>
      <c r="S321" s="7"/>
      <c r="T321" s="5"/>
      <c r="U321" s="5" t="s">
        <v>12</v>
      </c>
      <c r="V321" s="5"/>
      <c r="W321" s="8">
        <v>47.25</v>
      </c>
      <c r="X321" s="5"/>
      <c r="Y321" s="8">
        <f>ROUND(Y320+W321,5)</f>
        <v>47.25</v>
      </c>
    </row>
    <row r="322" spans="1:25" x14ac:dyDescent="0.25">
      <c r="A322" s="5"/>
      <c r="B322" s="5"/>
      <c r="C322" s="5"/>
      <c r="D322" s="5"/>
      <c r="E322" s="5"/>
      <c r="F322" s="5"/>
      <c r="G322" s="5" t="s">
        <v>127</v>
      </c>
      <c r="H322" s="5"/>
      <c r="I322" s="6">
        <v>46190</v>
      </c>
      <c r="J322" s="5"/>
      <c r="K322" s="5" t="s">
        <v>139</v>
      </c>
      <c r="L322" s="5"/>
      <c r="M322" s="5" t="s">
        <v>160</v>
      </c>
      <c r="N322" s="5"/>
      <c r="O322" s="5" t="s">
        <v>274</v>
      </c>
      <c r="P322" s="5"/>
      <c r="Q322" s="5" t="s">
        <v>285</v>
      </c>
      <c r="R322" s="5"/>
      <c r="S322" s="7"/>
      <c r="T322" s="5"/>
      <c r="U322" s="5" t="s">
        <v>12</v>
      </c>
      <c r="V322" s="5"/>
      <c r="W322" s="8">
        <v>64.430000000000007</v>
      </c>
      <c r="X322" s="5"/>
      <c r="Y322" s="8">
        <f>ROUND(Y321+W322,5)</f>
        <v>111.68</v>
      </c>
    </row>
    <row r="323" spans="1:25" ht="15.75" thickBot="1" x14ac:dyDescent="0.3">
      <c r="A323" s="5"/>
      <c r="B323" s="5"/>
      <c r="C323" s="5"/>
      <c r="D323" s="5"/>
      <c r="E323" s="5"/>
      <c r="F323" s="5"/>
      <c r="G323" s="5" t="s">
        <v>127</v>
      </c>
      <c r="H323" s="5"/>
      <c r="I323" s="6">
        <v>46203</v>
      </c>
      <c r="J323" s="5"/>
      <c r="K323" s="5"/>
      <c r="L323" s="5"/>
      <c r="M323" s="5" t="s">
        <v>148</v>
      </c>
      <c r="N323" s="5"/>
      <c r="O323" s="5" t="s">
        <v>275</v>
      </c>
      <c r="P323" s="5"/>
      <c r="Q323" s="5" t="s">
        <v>285</v>
      </c>
      <c r="R323" s="5"/>
      <c r="S323" s="7"/>
      <c r="T323" s="5"/>
      <c r="U323" s="5" t="s">
        <v>10</v>
      </c>
      <c r="V323" s="5"/>
      <c r="W323" s="9">
        <v>19.510000000000002</v>
      </c>
      <c r="X323" s="5"/>
      <c r="Y323" s="9">
        <f>ROUND(Y322+W323,5)</f>
        <v>131.19</v>
      </c>
    </row>
    <row r="324" spans="1:25" x14ac:dyDescent="0.25">
      <c r="A324" s="5"/>
      <c r="B324" s="5"/>
      <c r="C324" s="5" t="s">
        <v>104</v>
      </c>
      <c r="D324" s="5"/>
      <c r="E324" s="5"/>
      <c r="F324" s="5"/>
      <c r="G324" s="5"/>
      <c r="H324" s="5"/>
      <c r="I324" s="6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8">
        <f>ROUND(SUM(W320:W323),5)</f>
        <v>131.19</v>
      </c>
      <c r="X324" s="5"/>
      <c r="Y324" s="8">
        <f>Y323</f>
        <v>131.19</v>
      </c>
    </row>
    <row r="325" spans="1:25" x14ac:dyDescent="0.25">
      <c r="A325" s="2"/>
      <c r="B325" s="2"/>
      <c r="C325" s="2" t="s">
        <v>105</v>
      </c>
      <c r="D325" s="2"/>
      <c r="E325" s="2"/>
      <c r="F325" s="2"/>
      <c r="G325" s="2"/>
      <c r="H325" s="2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4"/>
      <c r="X325" s="2"/>
      <c r="Y325" s="4"/>
    </row>
    <row r="326" spans="1:25" ht="15.75" thickBot="1" x14ac:dyDescent="0.3">
      <c r="A326" s="1"/>
      <c r="B326" s="1"/>
      <c r="C326" s="1"/>
      <c r="D326" s="1"/>
      <c r="E326" s="5"/>
      <c r="F326" s="5"/>
      <c r="G326" s="5" t="s">
        <v>127</v>
      </c>
      <c r="H326" s="5"/>
      <c r="I326" s="6">
        <v>46190</v>
      </c>
      <c r="J326" s="5"/>
      <c r="K326" s="5" t="s">
        <v>139</v>
      </c>
      <c r="L326" s="5"/>
      <c r="M326" s="5" t="s">
        <v>160</v>
      </c>
      <c r="N326" s="5"/>
      <c r="O326" s="5" t="s">
        <v>276</v>
      </c>
      <c r="P326" s="5"/>
      <c r="Q326" s="5" t="s">
        <v>285</v>
      </c>
      <c r="R326" s="5"/>
      <c r="S326" s="7"/>
      <c r="T326" s="5"/>
      <c r="U326" s="5" t="s">
        <v>12</v>
      </c>
      <c r="V326" s="5"/>
      <c r="W326" s="9">
        <v>72.180000000000007</v>
      </c>
      <c r="X326" s="5"/>
      <c r="Y326" s="9">
        <f>ROUND(Y325+W326,5)</f>
        <v>72.180000000000007</v>
      </c>
    </row>
    <row r="327" spans="1:25" x14ac:dyDescent="0.25">
      <c r="A327" s="5"/>
      <c r="B327" s="5"/>
      <c r="C327" s="5" t="s">
        <v>106</v>
      </c>
      <c r="D327" s="5"/>
      <c r="E327" s="5"/>
      <c r="F327" s="5"/>
      <c r="G327" s="5"/>
      <c r="H327" s="5"/>
      <c r="I327" s="6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8">
        <f>ROUND(SUM(W325:W326),5)</f>
        <v>72.180000000000007</v>
      </c>
      <c r="X327" s="5"/>
      <c r="Y327" s="8">
        <f>Y326</f>
        <v>72.180000000000007</v>
      </c>
    </row>
    <row r="328" spans="1:25" x14ac:dyDescent="0.25">
      <c r="A328" s="2"/>
      <c r="B328" s="2"/>
      <c r="C328" s="2" t="s">
        <v>107</v>
      </c>
      <c r="D328" s="2"/>
      <c r="E328" s="2"/>
      <c r="F328" s="2"/>
      <c r="G328" s="2"/>
      <c r="H328" s="2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4"/>
      <c r="X328" s="2"/>
      <c r="Y328" s="4"/>
    </row>
    <row r="329" spans="1:25" ht="15.75" thickBot="1" x14ac:dyDescent="0.3">
      <c r="A329" s="1"/>
      <c r="B329" s="1"/>
      <c r="C329" s="1"/>
      <c r="D329" s="1"/>
      <c r="E329" s="5"/>
      <c r="F329" s="5"/>
      <c r="G329" s="5" t="s">
        <v>127</v>
      </c>
      <c r="H329" s="5"/>
      <c r="I329" s="6">
        <v>46190</v>
      </c>
      <c r="J329" s="5"/>
      <c r="K329" s="5" t="s">
        <v>135</v>
      </c>
      <c r="L329" s="5"/>
      <c r="M329" s="5" t="s">
        <v>156</v>
      </c>
      <c r="N329" s="5"/>
      <c r="O329" s="5" t="s">
        <v>277</v>
      </c>
      <c r="P329" s="5"/>
      <c r="Q329" s="5" t="s">
        <v>285</v>
      </c>
      <c r="R329" s="5"/>
      <c r="S329" s="7"/>
      <c r="T329" s="5"/>
      <c r="U329" s="5" t="s">
        <v>12</v>
      </c>
      <c r="V329" s="5"/>
      <c r="W329" s="8">
        <v>9.99</v>
      </c>
      <c r="X329" s="5"/>
      <c r="Y329" s="8">
        <f>ROUND(Y328+W329,5)</f>
        <v>9.99</v>
      </c>
    </row>
    <row r="330" spans="1:25" ht="15.75" thickBot="1" x14ac:dyDescent="0.3">
      <c r="A330" s="5"/>
      <c r="B330" s="5"/>
      <c r="C330" s="5" t="s">
        <v>108</v>
      </c>
      <c r="D330" s="5"/>
      <c r="E330" s="5"/>
      <c r="F330" s="5"/>
      <c r="G330" s="5"/>
      <c r="H330" s="5"/>
      <c r="I330" s="6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10">
        <f>ROUND(SUM(W328:W329),5)</f>
        <v>9.99</v>
      </c>
      <c r="X330" s="5"/>
      <c r="Y330" s="10">
        <f>Y329</f>
        <v>9.99</v>
      </c>
    </row>
    <row r="331" spans="1:25" x14ac:dyDescent="0.25">
      <c r="A331" s="5"/>
      <c r="B331" s="5" t="s">
        <v>109</v>
      </c>
      <c r="C331" s="5"/>
      <c r="D331" s="5"/>
      <c r="E331" s="5"/>
      <c r="F331" s="5"/>
      <c r="G331" s="5"/>
      <c r="H331" s="5"/>
      <c r="I331" s="6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8">
        <f>ROUND(W324+W327+W330,5)</f>
        <v>213.36</v>
      </c>
      <c r="X331" s="5"/>
      <c r="Y331" s="8">
        <f>ROUND(Y324+Y327+Y330,5)</f>
        <v>213.36</v>
      </c>
    </row>
    <row r="332" spans="1:25" x14ac:dyDescent="0.25">
      <c r="A332" s="2"/>
      <c r="B332" s="2" t="s">
        <v>110</v>
      </c>
      <c r="C332" s="2"/>
      <c r="D332" s="2"/>
      <c r="E332" s="2"/>
      <c r="F332" s="2"/>
      <c r="G332" s="2"/>
      <c r="H332" s="2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4"/>
      <c r="X332" s="2"/>
      <c r="Y332" s="4"/>
    </row>
    <row r="333" spans="1:25" x14ac:dyDescent="0.25">
      <c r="A333" s="2"/>
      <c r="B333" s="2"/>
      <c r="C333" s="2" t="s">
        <v>111</v>
      </c>
      <c r="D333" s="2"/>
      <c r="E333" s="2"/>
      <c r="F333" s="2"/>
      <c r="G333" s="2"/>
      <c r="H333" s="2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4"/>
      <c r="X333" s="2"/>
      <c r="Y333" s="4"/>
    </row>
    <row r="334" spans="1:25" ht="15.75" thickBot="1" x14ac:dyDescent="0.3">
      <c r="A334" s="1"/>
      <c r="B334" s="1"/>
      <c r="C334" s="1"/>
      <c r="D334" s="1"/>
      <c r="E334" s="5"/>
      <c r="F334" s="5"/>
      <c r="G334" s="5" t="s">
        <v>127</v>
      </c>
      <c r="H334" s="5"/>
      <c r="I334" s="6">
        <v>46190</v>
      </c>
      <c r="J334" s="5"/>
      <c r="K334" s="5" t="s">
        <v>139</v>
      </c>
      <c r="L334" s="5"/>
      <c r="M334" s="5" t="s">
        <v>160</v>
      </c>
      <c r="N334" s="5"/>
      <c r="O334" s="5" t="s">
        <v>278</v>
      </c>
      <c r="P334" s="5"/>
      <c r="Q334" s="5" t="s">
        <v>285</v>
      </c>
      <c r="R334" s="5"/>
      <c r="S334" s="7"/>
      <c r="T334" s="5"/>
      <c r="U334" s="5" t="s">
        <v>12</v>
      </c>
      <c r="V334" s="5"/>
      <c r="W334" s="8">
        <v>10.44</v>
      </c>
      <c r="X334" s="5"/>
      <c r="Y334" s="8">
        <f>ROUND(Y333+W334,5)</f>
        <v>10.44</v>
      </c>
    </row>
    <row r="335" spans="1:25" ht="15.75" thickBot="1" x14ac:dyDescent="0.3">
      <c r="A335" s="5"/>
      <c r="B335" s="5"/>
      <c r="C335" s="5" t="s">
        <v>112</v>
      </c>
      <c r="D335" s="5"/>
      <c r="E335" s="5"/>
      <c r="F335" s="5"/>
      <c r="G335" s="5"/>
      <c r="H335" s="5"/>
      <c r="I335" s="6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10">
        <f>ROUND(SUM(W333:W334),5)</f>
        <v>10.44</v>
      </c>
      <c r="X335" s="5"/>
      <c r="Y335" s="10">
        <f>Y334</f>
        <v>10.44</v>
      </c>
    </row>
    <row r="336" spans="1:25" x14ac:dyDescent="0.25">
      <c r="A336" s="5"/>
      <c r="B336" s="5" t="s">
        <v>113</v>
      </c>
      <c r="C336" s="5"/>
      <c r="D336" s="5"/>
      <c r="E336" s="5"/>
      <c r="F336" s="5"/>
      <c r="G336" s="5"/>
      <c r="H336" s="5"/>
      <c r="I336" s="6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8">
        <f>W335</f>
        <v>10.44</v>
      </c>
      <c r="X336" s="5"/>
      <c r="Y336" s="8">
        <f>Y335</f>
        <v>10.44</v>
      </c>
    </row>
    <row r="337" spans="1:25" x14ac:dyDescent="0.25">
      <c r="A337" s="2"/>
      <c r="B337" s="2" t="s">
        <v>114</v>
      </c>
      <c r="C337" s="2"/>
      <c r="D337" s="2"/>
      <c r="E337" s="2"/>
      <c r="F337" s="2"/>
      <c r="G337" s="2"/>
      <c r="H337" s="2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4"/>
      <c r="X337" s="2"/>
      <c r="Y337" s="4"/>
    </row>
    <row r="338" spans="1:25" x14ac:dyDescent="0.25">
      <c r="A338" s="2"/>
      <c r="B338" s="2"/>
      <c r="C338" s="2" t="s">
        <v>115</v>
      </c>
      <c r="D338" s="2"/>
      <c r="E338" s="2"/>
      <c r="F338" s="2"/>
      <c r="G338" s="2"/>
      <c r="H338" s="2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4"/>
      <c r="X338" s="2"/>
      <c r="Y338" s="4"/>
    </row>
    <row r="339" spans="1:25" ht="15.75" thickBot="1" x14ac:dyDescent="0.3">
      <c r="A339" s="1"/>
      <c r="B339" s="1"/>
      <c r="C339" s="1"/>
      <c r="D339" s="1"/>
      <c r="E339" s="5"/>
      <c r="F339" s="5"/>
      <c r="G339" s="5" t="s">
        <v>127</v>
      </c>
      <c r="H339" s="5"/>
      <c r="I339" s="6">
        <v>46190</v>
      </c>
      <c r="J339" s="5"/>
      <c r="K339" s="5" t="s">
        <v>138</v>
      </c>
      <c r="L339" s="5"/>
      <c r="M339" s="5" t="s">
        <v>159</v>
      </c>
      <c r="N339" s="5"/>
      <c r="O339" s="5" t="s">
        <v>195</v>
      </c>
      <c r="P339" s="5"/>
      <c r="Q339" s="5" t="s">
        <v>285</v>
      </c>
      <c r="R339" s="5"/>
      <c r="S339" s="7"/>
      <c r="T339" s="5"/>
      <c r="U339" s="5" t="s">
        <v>12</v>
      </c>
      <c r="V339" s="5"/>
      <c r="W339" s="9">
        <v>300</v>
      </c>
      <c r="X339" s="5"/>
      <c r="Y339" s="9">
        <f>ROUND(Y338+W339,5)</f>
        <v>300</v>
      </c>
    </row>
    <row r="340" spans="1:25" x14ac:dyDescent="0.25">
      <c r="A340" s="5"/>
      <c r="B340" s="5"/>
      <c r="C340" s="5" t="s">
        <v>116</v>
      </c>
      <c r="D340" s="5"/>
      <c r="E340" s="5"/>
      <c r="F340" s="5"/>
      <c r="G340" s="5"/>
      <c r="H340" s="5"/>
      <c r="I340" s="6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8">
        <f>ROUND(SUM(W338:W339),5)</f>
        <v>300</v>
      </c>
      <c r="X340" s="5"/>
      <c r="Y340" s="8">
        <f>Y339</f>
        <v>300</v>
      </c>
    </row>
    <row r="341" spans="1:25" x14ac:dyDescent="0.25">
      <c r="A341" s="2"/>
      <c r="B341" s="2"/>
      <c r="C341" s="2" t="s">
        <v>117</v>
      </c>
      <c r="D341" s="2"/>
      <c r="E341" s="2"/>
      <c r="F341" s="2"/>
      <c r="G341" s="2"/>
      <c r="H341" s="2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4"/>
      <c r="X341" s="2"/>
      <c r="Y341" s="4"/>
    </row>
    <row r="342" spans="1:25" ht="15.75" thickBot="1" x14ac:dyDescent="0.3">
      <c r="A342" s="1"/>
      <c r="B342" s="1"/>
      <c r="C342" s="1"/>
      <c r="D342" s="1"/>
      <c r="E342" s="5"/>
      <c r="F342" s="5"/>
      <c r="G342" s="5" t="s">
        <v>127</v>
      </c>
      <c r="H342" s="5"/>
      <c r="I342" s="6">
        <v>46203</v>
      </c>
      <c r="J342" s="5"/>
      <c r="K342" s="5"/>
      <c r="L342" s="5"/>
      <c r="M342" s="5" t="s">
        <v>164</v>
      </c>
      <c r="N342" s="5"/>
      <c r="O342" s="5" t="s">
        <v>217</v>
      </c>
      <c r="P342" s="5"/>
      <c r="Q342" s="5" t="s">
        <v>285</v>
      </c>
      <c r="R342" s="5"/>
      <c r="S342" s="7"/>
      <c r="T342" s="5"/>
      <c r="U342" s="5" t="s">
        <v>14</v>
      </c>
      <c r="V342" s="5"/>
      <c r="W342" s="9">
        <v>9.85</v>
      </c>
      <c r="X342" s="5"/>
      <c r="Y342" s="9">
        <f>ROUND(Y341+W342,5)</f>
        <v>9.85</v>
      </c>
    </row>
    <row r="343" spans="1:25" x14ac:dyDescent="0.25">
      <c r="A343" s="5"/>
      <c r="B343" s="5"/>
      <c r="C343" s="5" t="s">
        <v>118</v>
      </c>
      <c r="D343" s="5"/>
      <c r="E343" s="5"/>
      <c r="F343" s="5"/>
      <c r="G343" s="5"/>
      <c r="H343" s="5"/>
      <c r="I343" s="6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8">
        <f>ROUND(SUM(W341:W342),5)</f>
        <v>9.85</v>
      </c>
      <c r="X343" s="5"/>
      <c r="Y343" s="8">
        <f>Y342</f>
        <v>9.85</v>
      </c>
    </row>
    <row r="344" spans="1:25" x14ac:dyDescent="0.25">
      <c r="A344" s="2"/>
      <c r="B344" s="2"/>
      <c r="C344" s="2" t="s">
        <v>119</v>
      </c>
      <c r="D344" s="2"/>
      <c r="E344" s="2"/>
      <c r="F344" s="2"/>
      <c r="G344" s="2"/>
      <c r="H344" s="2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4"/>
      <c r="X344" s="2"/>
      <c r="Y344" s="4"/>
    </row>
    <row r="345" spans="1:25" x14ac:dyDescent="0.25">
      <c r="A345" s="5"/>
      <c r="B345" s="5"/>
      <c r="C345" s="5"/>
      <c r="D345" s="5"/>
      <c r="E345" s="5"/>
      <c r="F345" s="5"/>
      <c r="G345" s="5" t="s">
        <v>127</v>
      </c>
      <c r="H345" s="5"/>
      <c r="I345" s="6">
        <v>46190</v>
      </c>
      <c r="J345" s="5"/>
      <c r="K345" s="5" t="s">
        <v>139</v>
      </c>
      <c r="L345" s="5"/>
      <c r="M345" s="5" t="s">
        <v>160</v>
      </c>
      <c r="N345" s="5"/>
      <c r="O345" s="5" t="s">
        <v>279</v>
      </c>
      <c r="P345" s="5"/>
      <c r="Q345" s="5" t="s">
        <v>285</v>
      </c>
      <c r="R345" s="5"/>
      <c r="S345" s="7"/>
      <c r="T345" s="5"/>
      <c r="U345" s="5" t="s">
        <v>12</v>
      </c>
      <c r="V345" s="5"/>
      <c r="W345" s="8">
        <v>24</v>
      </c>
      <c r="X345" s="5"/>
      <c r="Y345" s="8">
        <f t="shared" ref="Y345:Y351" si="10">ROUND(Y344+W345,5)</f>
        <v>24</v>
      </c>
    </row>
    <row r="346" spans="1:25" x14ac:dyDescent="0.25">
      <c r="A346" s="5"/>
      <c r="B346" s="5"/>
      <c r="C346" s="5"/>
      <c r="D346" s="5"/>
      <c r="E346" s="5"/>
      <c r="F346" s="5"/>
      <c r="G346" s="5" t="s">
        <v>127</v>
      </c>
      <c r="H346" s="5"/>
      <c r="I346" s="6">
        <v>46190</v>
      </c>
      <c r="J346" s="5"/>
      <c r="K346" s="5" t="s">
        <v>140</v>
      </c>
      <c r="L346" s="5"/>
      <c r="M346" s="5" t="s">
        <v>147</v>
      </c>
      <c r="N346" s="5"/>
      <c r="O346" s="5" t="s">
        <v>280</v>
      </c>
      <c r="P346" s="5"/>
      <c r="Q346" s="5" t="s">
        <v>285</v>
      </c>
      <c r="R346" s="5"/>
      <c r="S346" s="7"/>
      <c r="T346" s="5"/>
      <c r="U346" s="5" t="s">
        <v>12</v>
      </c>
      <c r="V346" s="5"/>
      <c r="W346" s="8">
        <v>118.63</v>
      </c>
      <c r="X346" s="5"/>
      <c r="Y346" s="8">
        <f t="shared" si="10"/>
        <v>142.63</v>
      </c>
    </row>
    <row r="347" spans="1:25" x14ac:dyDescent="0.25">
      <c r="A347" s="5"/>
      <c r="B347" s="5"/>
      <c r="C347" s="5"/>
      <c r="D347" s="5"/>
      <c r="E347" s="5"/>
      <c r="F347" s="5"/>
      <c r="G347" s="5" t="s">
        <v>127</v>
      </c>
      <c r="H347" s="5"/>
      <c r="I347" s="6">
        <v>46190</v>
      </c>
      <c r="J347" s="5"/>
      <c r="K347" s="5" t="s">
        <v>141</v>
      </c>
      <c r="L347" s="5"/>
      <c r="M347" s="5" t="s">
        <v>147</v>
      </c>
      <c r="N347" s="5"/>
      <c r="O347" s="5" t="s">
        <v>280</v>
      </c>
      <c r="P347" s="5"/>
      <c r="Q347" s="5" t="s">
        <v>285</v>
      </c>
      <c r="R347" s="5"/>
      <c r="S347" s="7"/>
      <c r="T347" s="5"/>
      <c r="U347" s="5" t="s">
        <v>12</v>
      </c>
      <c r="V347" s="5"/>
      <c r="W347" s="8">
        <v>41.31</v>
      </c>
      <c r="X347" s="5"/>
      <c r="Y347" s="8">
        <f t="shared" si="10"/>
        <v>183.94</v>
      </c>
    </row>
    <row r="348" spans="1:25" x14ac:dyDescent="0.25">
      <c r="A348" s="5"/>
      <c r="B348" s="5"/>
      <c r="C348" s="5"/>
      <c r="D348" s="5"/>
      <c r="E348" s="5"/>
      <c r="F348" s="5"/>
      <c r="G348" s="5" t="s">
        <v>127</v>
      </c>
      <c r="H348" s="5"/>
      <c r="I348" s="6">
        <v>46190</v>
      </c>
      <c r="J348" s="5"/>
      <c r="K348" s="5" t="s">
        <v>144</v>
      </c>
      <c r="L348" s="5"/>
      <c r="M348" s="5" t="s">
        <v>147</v>
      </c>
      <c r="N348" s="5"/>
      <c r="O348" s="5" t="s">
        <v>281</v>
      </c>
      <c r="P348" s="5"/>
      <c r="Q348" s="5" t="s">
        <v>285</v>
      </c>
      <c r="R348" s="5"/>
      <c r="S348" s="7"/>
      <c r="T348" s="5"/>
      <c r="U348" s="5" t="s">
        <v>12</v>
      </c>
      <c r="V348" s="5"/>
      <c r="W348" s="8">
        <v>14.13</v>
      </c>
      <c r="X348" s="5"/>
      <c r="Y348" s="8">
        <f t="shared" si="10"/>
        <v>198.07</v>
      </c>
    </row>
    <row r="349" spans="1:25" x14ac:dyDescent="0.25">
      <c r="A349" s="5"/>
      <c r="B349" s="5"/>
      <c r="C349" s="5"/>
      <c r="D349" s="5"/>
      <c r="E349" s="5"/>
      <c r="F349" s="5"/>
      <c r="G349" s="5" t="s">
        <v>127</v>
      </c>
      <c r="H349" s="5"/>
      <c r="I349" s="6">
        <v>46190</v>
      </c>
      <c r="J349" s="5"/>
      <c r="K349" s="5" t="s">
        <v>144</v>
      </c>
      <c r="L349" s="5"/>
      <c r="M349" s="5" t="s">
        <v>147</v>
      </c>
      <c r="N349" s="5"/>
      <c r="O349" s="5" t="s">
        <v>280</v>
      </c>
      <c r="P349" s="5"/>
      <c r="Q349" s="5" t="s">
        <v>285</v>
      </c>
      <c r="R349" s="5"/>
      <c r="S349" s="7"/>
      <c r="T349" s="5"/>
      <c r="U349" s="5" t="s">
        <v>12</v>
      </c>
      <c r="V349" s="5"/>
      <c r="W349" s="8">
        <v>42.35</v>
      </c>
      <c r="X349" s="5"/>
      <c r="Y349" s="8">
        <f t="shared" si="10"/>
        <v>240.42</v>
      </c>
    </row>
    <row r="350" spans="1:25" x14ac:dyDescent="0.25">
      <c r="A350" s="5"/>
      <c r="B350" s="5"/>
      <c r="C350" s="5"/>
      <c r="D350" s="5"/>
      <c r="E350" s="5"/>
      <c r="F350" s="5"/>
      <c r="G350" s="5" t="s">
        <v>127</v>
      </c>
      <c r="H350" s="5"/>
      <c r="I350" s="6">
        <v>46202</v>
      </c>
      <c r="J350" s="5"/>
      <c r="K350" s="5"/>
      <c r="L350" s="5"/>
      <c r="M350" s="5" t="s">
        <v>163</v>
      </c>
      <c r="N350" s="5"/>
      <c r="O350" s="5" t="s">
        <v>282</v>
      </c>
      <c r="P350" s="5"/>
      <c r="Q350" s="5" t="s">
        <v>285</v>
      </c>
      <c r="R350" s="5"/>
      <c r="S350" s="7"/>
      <c r="T350" s="5"/>
      <c r="U350" s="5" t="s">
        <v>12</v>
      </c>
      <c r="V350" s="5"/>
      <c r="W350" s="8">
        <v>59.84</v>
      </c>
      <c r="X350" s="5"/>
      <c r="Y350" s="8">
        <f t="shared" si="10"/>
        <v>300.26</v>
      </c>
    </row>
    <row r="351" spans="1:25" ht="15.75" thickBot="1" x14ac:dyDescent="0.3">
      <c r="A351" s="5"/>
      <c r="B351" s="5"/>
      <c r="C351" s="5"/>
      <c r="D351" s="5"/>
      <c r="E351" s="5"/>
      <c r="F351" s="5"/>
      <c r="G351" s="5" t="s">
        <v>127</v>
      </c>
      <c r="H351" s="5"/>
      <c r="I351" s="6">
        <v>46203</v>
      </c>
      <c r="J351" s="5"/>
      <c r="K351" s="5"/>
      <c r="L351" s="5"/>
      <c r="M351" s="5" t="s">
        <v>163</v>
      </c>
      <c r="N351" s="5"/>
      <c r="O351" s="5" t="s">
        <v>283</v>
      </c>
      <c r="P351" s="5"/>
      <c r="Q351" s="5" t="s">
        <v>285</v>
      </c>
      <c r="R351" s="5"/>
      <c r="S351" s="7"/>
      <c r="T351" s="5"/>
      <c r="U351" s="5" t="s">
        <v>12</v>
      </c>
      <c r="V351" s="5"/>
      <c r="W351" s="9">
        <v>5.99</v>
      </c>
      <c r="X351" s="5"/>
      <c r="Y351" s="9">
        <f t="shared" si="10"/>
        <v>306.25</v>
      </c>
    </row>
    <row r="352" spans="1:25" x14ac:dyDescent="0.25">
      <c r="A352" s="5"/>
      <c r="B352" s="5"/>
      <c r="C352" s="5" t="s">
        <v>120</v>
      </c>
      <c r="D352" s="5"/>
      <c r="E352" s="5"/>
      <c r="F352" s="5"/>
      <c r="G352" s="5"/>
      <c r="H352" s="5"/>
      <c r="I352" s="6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8">
        <f>ROUND(SUM(W344:W351),5)</f>
        <v>306.25</v>
      </c>
      <c r="X352" s="5"/>
      <c r="Y352" s="8">
        <f>Y351</f>
        <v>306.25</v>
      </c>
    </row>
    <row r="353" spans="1:25" x14ac:dyDescent="0.25">
      <c r="A353" s="2"/>
      <c r="B353" s="2"/>
      <c r="C353" s="2" t="s">
        <v>121</v>
      </c>
      <c r="D353" s="2"/>
      <c r="E353" s="2"/>
      <c r="F353" s="2"/>
      <c r="G353" s="2"/>
      <c r="H353" s="2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4"/>
      <c r="X353" s="2"/>
      <c r="Y353" s="4"/>
    </row>
    <row r="354" spans="1:25" ht="15.75" thickBot="1" x14ac:dyDescent="0.3">
      <c r="A354" s="1"/>
      <c r="B354" s="1"/>
      <c r="C354" s="1"/>
      <c r="D354" s="1"/>
      <c r="E354" s="5"/>
      <c r="F354" s="5"/>
      <c r="G354" s="5" t="s">
        <v>127</v>
      </c>
      <c r="H354" s="5"/>
      <c r="I354" s="6">
        <v>46190</v>
      </c>
      <c r="J354" s="5"/>
      <c r="K354" s="5" t="s">
        <v>143</v>
      </c>
      <c r="L354" s="5"/>
      <c r="M354" s="5" t="s">
        <v>162</v>
      </c>
      <c r="N354" s="5"/>
      <c r="O354" s="5" t="s">
        <v>199</v>
      </c>
      <c r="P354" s="5"/>
      <c r="Q354" s="5" t="s">
        <v>285</v>
      </c>
      <c r="R354" s="5"/>
      <c r="S354" s="7"/>
      <c r="T354" s="5"/>
      <c r="U354" s="5" t="s">
        <v>12</v>
      </c>
      <c r="V354" s="5"/>
      <c r="W354" s="9">
        <v>20</v>
      </c>
      <c r="X354" s="5"/>
      <c r="Y354" s="9">
        <f>ROUND(Y353+W354,5)</f>
        <v>20</v>
      </c>
    </row>
    <row r="355" spans="1:25" x14ac:dyDescent="0.25">
      <c r="A355" s="5"/>
      <c r="B355" s="5"/>
      <c r="C355" s="5" t="s">
        <v>122</v>
      </c>
      <c r="D355" s="5"/>
      <c r="E355" s="5"/>
      <c r="F355" s="5"/>
      <c r="G355" s="5"/>
      <c r="H355" s="5"/>
      <c r="I355" s="6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8">
        <f>ROUND(SUM(W353:W354),5)</f>
        <v>20</v>
      </c>
      <c r="X355" s="5"/>
      <c r="Y355" s="8">
        <f>Y354</f>
        <v>20</v>
      </c>
    </row>
    <row r="356" spans="1:25" x14ac:dyDescent="0.25">
      <c r="A356" s="2"/>
      <c r="B356" s="2"/>
      <c r="C356" s="2" t="s">
        <v>123</v>
      </c>
      <c r="D356" s="2"/>
      <c r="E356" s="2"/>
      <c r="F356" s="2"/>
      <c r="G356" s="2"/>
      <c r="H356" s="2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4"/>
      <c r="X356" s="2"/>
      <c r="Y356" s="4"/>
    </row>
    <row r="357" spans="1:25" ht="15.75" thickBot="1" x14ac:dyDescent="0.3">
      <c r="A357" s="1"/>
      <c r="B357" s="1"/>
      <c r="C357" s="1"/>
      <c r="D357" s="1"/>
      <c r="E357" s="5"/>
      <c r="F357" s="5"/>
      <c r="G357" s="5" t="s">
        <v>127</v>
      </c>
      <c r="H357" s="5"/>
      <c r="I357" s="6">
        <v>46190</v>
      </c>
      <c r="J357" s="5"/>
      <c r="K357" s="5" t="s">
        <v>139</v>
      </c>
      <c r="L357" s="5"/>
      <c r="M357" s="5" t="s">
        <v>160</v>
      </c>
      <c r="N357" s="5"/>
      <c r="O357" s="5" t="s">
        <v>284</v>
      </c>
      <c r="P357" s="5"/>
      <c r="Q357" s="5" t="s">
        <v>285</v>
      </c>
      <c r="R357" s="5"/>
      <c r="S357" s="7"/>
      <c r="T357" s="5"/>
      <c r="U357" s="5" t="s">
        <v>12</v>
      </c>
      <c r="V357" s="5"/>
      <c r="W357" s="8">
        <v>64</v>
      </c>
      <c r="X357" s="5"/>
      <c r="Y357" s="8">
        <f>ROUND(Y356+W357,5)</f>
        <v>64</v>
      </c>
    </row>
    <row r="358" spans="1:25" ht="15.75" thickBot="1" x14ac:dyDescent="0.3">
      <c r="A358" s="5"/>
      <c r="B358" s="5"/>
      <c r="C358" s="5" t="s">
        <v>124</v>
      </c>
      <c r="D358" s="5"/>
      <c r="E358" s="5"/>
      <c r="F358" s="5"/>
      <c r="G358" s="5"/>
      <c r="H358" s="5"/>
      <c r="I358" s="6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11">
        <f>ROUND(SUM(W356:W357),5)</f>
        <v>64</v>
      </c>
      <c r="X358" s="5"/>
      <c r="Y358" s="11">
        <f>Y357</f>
        <v>64</v>
      </c>
    </row>
    <row r="359" spans="1:25" ht="15.75" thickBot="1" x14ac:dyDescent="0.3">
      <c r="A359" s="5"/>
      <c r="B359" s="5" t="s">
        <v>125</v>
      </c>
      <c r="C359" s="5"/>
      <c r="D359" s="5"/>
      <c r="E359" s="5"/>
      <c r="F359" s="5"/>
      <c r="G359" s="5"/>
      <c r="H359" s="5"/>
      <c r="I359" s="6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11">
        <f>ROUND(W340+W343+W352+W355+W358,5)</f>
        <v>700.1</v>
      </c>
      <c r="X359" s="5"/>
      <c r="Y359" s="11">
        <f>ROUND(Y340+Y343+Y352+Y355+Y358,5)</f>
        <v>700.1</v>
      </c>
    </row>
    <row r="360" spans="1:25" s="13" customFormat="1" ht="12" thickBot="1" x14ac:dyDescent="0.25">
      <c r="A360" s="2" t="s">
        <v>126</v>
      </c>
      <c r="B360" s="2"/>
      <c r="C360" s="2"/>
      <c r="D360" s="2"/>
      <c r="E360" s="2"/>
      <c r="F360" s="2"/>
      <c r="G360" s="2"/>
      <c r="H360" s="2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12">
        <f>ROUND(W5+W64+W67+W80+W83+W159+W194+W199+W227+W231+W241+W271+W302+W307+W310+W318+W331+W336+W359,5)</f>
        <v>0</v>
      </c>
      <c r="X360" s="2"/>
      <c r="Y360" s="12">
        <f>ROUND(Y5+Y64+Y67+Y80+Y83+Y159+Y194+Y199+Y227+Y231+Y241+Y271+Y302+Y307+Y310+Y318+Y331+Y336+Y359,5)</f>
        <v>0</v>
      </c>
    </row>
    <row r="361" spans="1:25" ht="15.75" thickTop="1" x14ac:dyDescent="0.25"/>
  </sheetData>
  <pageMargins left="0.7" right="0.7" top="0.75" bottom="0.75" header="0.1" footer="0.3"/>
  <pageSetup paperSize="5" orientation="landscape" r:id="rId1"/>
  <headerFooter>
    <oddHeader>&amp;L&amp;"Arial,Bold"&amp;8 12:46 PM
&amp;"Arial,Bold"&amp;8 08/01/26
&amp;"Arial,Bold"&amp;8 Accrual Basis&amp;C&amp;"Arial,Bold"&amp;12 New Hartford Public Library
&amp;"Arial,Bold"&amp;14 Transaction Detail by Account
&amp;"Arial,Bold"&amp;10 June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85725</xdr:colOff>
                <xdr:row>0</xdr:row>
                <xdr:rowOff>161925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75b80c-3965-41c5-8f1f-834c05398c34" xsi:nil="true"/>
    <_ip_UnifiedCompliancePolicyProperties xmlns="http://schemas.microsoft.com/sharepoint/v3" xsi:nil="true"/>
    <lcf76f155ced4ddcb4097134ff3c332f xmlns="ee79185d-d4da-41c5-b529-1d75202a32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EF057F3ECAE4591CFCC7D2A2546C5" ma:contentTypeVersion="13" ma:contentTypeDescription="Create a new document." ma:contentTypeScope="" ma:versionID="d09f0c73861ebdc621517e9b916a69e3">
  <xsd:schema xmlns:xsd="http://www.w3.org/2001/XMLSchema" xmlns:xs="http://www.w3.org/2001/XMLSchema" xmlns:p="http://schemas.microsoft.com/office/2006/metadata/properties" xmlns:ns1="http://schemas.microsoft.com/sharepoint/v3" xmlns:ns2="ee79185d-d4da-41c5-b529-1d75202a3206" xmlns:ns3="5a75b80c-3965-41c5-8f1f-834c05398c34" targetNamespace="http://schemas.microsoft.com/office/2006/metadata/properties" ma:root="true" ma:fieldsID="46dc9a8d0af0da5f0f6e83761ee859e8" ns1:_="" ns2:_="" ns3:_="">
    <xsd:import namespace="http://schemas.microsoft.com/sharepoint/v3"/>
    <xsd:import namespace="ee79185d-d4da-41c5-b529-1d75202a3206"/>
    <xsd:import namespace="5a75b80c-3965-41c5-8f1f-834c05398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185d-d4da-41c5-b529-1d75202a3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58de47-919d-443f-b852-64efa87fb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5b80c-3965-41c5-8f1f-834c05398c3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53e30c4-fa39-4d4d-bcd2-735566cb6b53}" ma:internalName="TaxCatchAll" ma:showField="CatchAllData" ma:web="5a75b80c-3965-41c5-8f1f-834c05398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6F7BF-2B97-48B3-9F9A-2DEEA339A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A3C5C8-27E9-46C3-8AF9-311E34C2166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75b80c-3965-41c5-8f1f-834c05398c34"/>
    <ds:schemaRef ds:uri="ee79185d-d4da-41c5-b529-1d75202a3206"/>
  </ds:schemaRefs>
</ds:datastoreItem>
</file>

<file path=customXml/itemProps3.xml><?xml version="1.0" encoding="utf-8"?>
<ds:datastoreItem xmlns:ds="http://schemas.openxmlformats.org/officeDocument/2006/customXml" ds:itemID="{894A7907-EC44-4E36-B9DB-885FE8E09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79185d-d4da-41c5-b529-1d75202a3206"/>
    <ds:schemaRef ds:uri="5a75b80c-3965-41c5-8f1f-834c05398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Susan Keller</cp:lastModifiedBy>
  <cp:lastPrinted>2026-08-04T14:56:19Z</cp:lastPrinted>
  <dcterms:created xsi:type="dcterms:W3CDTF">2026-08-01T16:46:41Z</dcterms:created>
  <dcterms:modified xsi:type="dcterms:W3CDTF">2026-08-04T14:56:21Z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0x0101007D1EF057F3ECAE4591CFCC7D2A2546C5</vt:lpwstr>
  </property>
  <property fmtid="{D5CDD505-2E9C-101B-9397-08002B2CF9AE}" pid="3" name="MediaServiceImageTags">
    <vt:lpwstr/>
  </property>
</Properties>
</file>